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72.18.56.3\divisao administrativa\GERENTE\Indicadores - Unidades\Secretaria\Site\2024\Dia 10\5. Maio\"/>
    </mc:Choice>
  </mc:AlternateContent>
  <xr:revisionPtr revIDLastSave="0" documentId="14_{9D9418D6-1463-4863-999F-E75F29F24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2" l="1"/>
  <c r="E53" i="2"/>
  <c r="I48" i="2"/>
  <c r="I49" i="2"/>
  <c r="I50" i="2"/>
  <c r="I51" i="2"/>
  <c r="I52" i="2"/>
  <c r="I47" i="2"/>
  <c r="C53" i="2"/>
  <c r="D51" i="2"/>
  <c r="F51" i="2" s="1"/>
  <c r="H51" i="2" s="1"/>
  <c r="D48" i="2"/>
  <c r="F48" i="2" s="1"/>
  <c r="D49" i="2"/>
  <c r="F49" i="2" s="1"/>
  <c r="D50" i="2"/>
  <c r="D52" i="2"/>
  <c r="D47" i="2"/>
  <c r="F47" i="2" s="1"/>
  <c r="B53" i="2"/>
  <c r="D53" i="2" s="1"/>
  <c r="F53" i="2" s="1"/>
  <c r="I44" i="2"/>
  <c r="I45" i="2"/>
  <c r="I43" i="2"/>
  <c r="G46" i="2"/>
  <c r="E46" i="2"/>
  <c r="D44" i="2"/>
  <c r="F44" i="2" s="1"/>
  <c r="D45" i="2"/>
  <c r="F45" i="2" s="1"/>
  <c r="D43" i="2"/>
  <c r="C46" i="2"/>
  <c r="B46" i="2"/>
  <c r="D46" i="2" s="1"/>
  <c r="F46" i="2" s="1"/>
  <c r="I40" i="2"/>
  <c r="I41" i="2"/>
  <c r="I39" i="2"/>
  <c r="G42" i="2"/>
  <c r="E42" i="2"/>
  <c r="C42" i="2"/>
  <c r="F40" i="2"/>
  <c r="F41" i="2"/>
  <c r="D40" i="2"/>
  <c r="D41" i="2"/>
  <c r="F39" i="2"/>
  <c r="D39" i="2"/>
  <c r="B42" i="2"/>
  <c r="F42" i="2" s="1"/>
  <c r="I37" i="2"/>
  <c r="I36" i="2"/>
  <c r="G38" i="2"/>
  <c r="E38" i="2"/>
  <c r="C38" i="2"/>
  <c r="D37" i="2"/>
  <c r="F37" i="2" s="1"/>
  <c r="H37" i="2" s="1"/>
  <c r="D36" i="2"/>
  <c r="F36" i="2" s="1"/>
  <c r="H36" i="2" s="1"/>
  <c r="B38" i="2"/>
  <c r="D38" i="2" s="1"/>
  <c r="I31" i="2"/>
  <c r="I30" i="2"/>
  <c r="H31" i="2"/>
  <c r="H30" i="2"/>
  <c r="H25" i="2"/>
  <c r="I25" i="2"/>
  <c r="I24" i="2"/>
  <c r="H24" i="2"/>
  <c r="I18" i="2"/>
  <c r="H18" i="2"/>
  <c r="E19" i="2"/>
  <c r="C19" i="2"/>
  <c r="F19" i="2"/>
  <c r="D19" i="2"/>
  <c r="B19" i="2"/>
  <c r="I11" i="2"/>
  <c r="I12" i="2"/>
  <c r="I10" i="2"/>
  <c r="H11" i="2"/>
  <c r="H12" i="2"/>
  <c r="H10" i="2"/>
  <c r="G13" i="2"/>
  <c r="E13" i="2"/>
  <c r="C13" i="2"/>
  <c r="F13" i="2"/>
  <c r="D13" i="2"/>
  <c r="B13" i="2"/>
  <c r="E54" i="2" l="1"/>
  <c r="C54" i="2"/>
  <c r="G54" i="2"/>
  <c r="I54" i="2" s="1"/>
  <c r="H49" i="2"/>
  <c r="B54" i="2"/>
  <c r="D54" i="2" s="1"/>
  <c r="F52" i="2"/>
  <c r="H52" i="2" s="1"/>
  <c r="F50" i="2"/>
  <c r="H50" i="2" s="1"/>
  <c r="F54" i="2"/>
  <c r="H54" i="2" s="1"/>
  <c r="I53" i="2"/>
  <c r="H48" i="2"/>
  <c r="H47" i="2"/>
  <c r="H53" i="2"/>
  <c r="H41" i="2"/>
  <c r="I13" i="2"/>
  <c r="H13" i="2"/>
  <c r="I46" i="2"/>
  <c r="H46" i="2"/>
  <c r="H45" i="2"/>
  <c r="H44" i="2"/>
  <c r="H40" i="2"/>
  <c r="F43" i="2"/>
  <c r="H43" i="2" s="1"/>
  <c r="I42" i="2"/>
  <c r="H19" i="2"/>
  <c r="H39" i="2"/>
  <c r="I19" i="2"/>
  <c r="D42" i="2"/>
  <c r="H42" i="2" s="1"/>
  <c r="I38" i="2"/>
  <c r="F38" i="2"/>
  <c r="H38" i="2" s="1"/>
</calcChain>
</file>

<file path=xl/sharedStrings.xml><?xml version="1.0" encoding="utf-8"?>
<sst xmlns="http://schemas.openxmlformats.org/spreadsheetml/2006/main" count="101" uniqueCount="38">
  <si>
    <t> 271 - Consultas Médicas </t>
  </si>
  <si>
    <t>Janeiro</t>
  </si>
  <si>
    <t>Fevereiro</t>
  </si>
  <si>
    <t>Março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</si>
  <si>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</si>
  <si>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</si>
  <si>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</si>
  <si>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</si>
  <si>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</si>
  <si>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</si>
  <si>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</si>
  <si>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</si>
  <si>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</si>
  <si>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 571 - Cirurgia Ambulatorial Maior (CMA) </t>
  </si>
  <si>
    <t>Cirurgias ambulatoriais CMA</t>
  </si>
  <si>
    <t> 572 - Cirurgia Ambulatorial Menor (cma) </t>
  </si>
  <si>
    <t>Cirurgias ambulatoriais cma</t>
  </si>
  <si>
    <t> 680 - SADT Externo </t>
  </si>
  <si>
    <t>Mamografia</t>
  </si>
  <si>
    <t>Densitometria</t>
  </si>
  <si>
    <t>Radiologia</t>
  </si>
  <si>
    <t>Ecocardiografia</t>
  </si>
  <si>
    <t>Ultrassonografia com Doppler</t>
  </si>
  <si>
    <t>Outras Ultrassonografias</t>
  </si>
  <si>
    <t>Ultra-Sonografia</t>
  </si>
  <si>
    <t>Endoscopia Digestiva Alta</t>
  </si>
  <si>
    <t>Colonoscopia</t>
  </si>
  <si>
    <t>Outras Endoscopias</t>
  </si>
  <si>
    <t>Endoscopia</t>
  </si>
  <si>
    <t>Diagnóstico em Cardiologia (Exceto Cateterismo Cardíaco)</t>
  </si>
  <si>
    <t>Diagnóstico em Ginecologia-Obstetrícia</t>
  </si>
  <si>
    <t>Diagnóstico em Neurologia</t>
  </si>
  <si>
    <t>Diagnóstico em Otorrinolaringologia/Fonoaudiologia</t>
  </si>
  <si>
    <t>Diagnóstico em Pneumologia</t>
  </si>
  <si>
    <t>Diagnóstico em Urologia</t>
  </si>
  <si>
    <t>Métodos Diagnósticos em Especialidades</t>
  </si>
  <si>
    <t>Fonte: http://www.gestao.saude.sp.gov.br</t>
  </si>
  <si>
    <t>Ambulatório Médico de Especialidades Taboão da Serra - AME Taboão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</si>
</sst>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696969"/>
      <name val="Calibri"/>
      <family val="2"/>
    </font>
    <font>
      <b/>
      <sz val="14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8" fillId="0" borderId="11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20" fillId="0" borderId="10" xfId="0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33" borderId="11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0" fillId="0" borderId="17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123826</xdr:rowOff>
    </xdr:from>
    <xdr:to>
      <xdr:col>9</xdr:col>
      <xdr:colOff>508873</xdr:colOff>
      <xdr:row>3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9FD7D-DEE5-40BA-A2D6-52EBC5B54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6" y="123826"/>
          <a:ext cx="483472" cy="457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0</xdr:col>
      <xdr:colOff>619125</xdr:colOff>
      <xdr:row>3</xdr:row>
      <xdr:rowOff>28575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711EBAC3-FF8F-42BD-9475-69D7ED4EDB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61912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GridLines="0" tabSelected="1" topLeftCell="A39" zoomScaleNormal="100" workbookViewId="0">
      <selection activeCell="D61" sqref="D61"/>
    </sheetView>
  </sheetViews>
  <sheetFormatPr defaultColWidth="9.140625" defaultRowHeight="15" x14ac:dyDescent="0.25"/>
  <cols>
    <col min="1" max="1" width="36.5703125" style="1" bestFit="1" customWidth="1"/>
    <col min="2" max="2" width="6.42578125" style="7" bestFit="1" customWidth="1"/>
    <col min="3" max="3" width="8.28515625" style="7" bestFit="1" customWidth="1"/>
    <col min="4" max="4" width="8.7109375" style="7" bestFit="1" customWidth="1"/>
    <col min="5" max="5" width="6.7109375" style="7" customWidth="1"/>
    <col min="6" max="6" width="8.7109375" style="7" bestFit="1" customWidth="1"/>
    <col min="7" max="7" width="6.7109375" style="7" customWidth="1"/>
    <col min="8" max="8" width="9" style="7" bestFit="1" customWidth="1"/>
    <col min="9" max="9" width="8.42578125" style="7" bestFit="1" customWidth="1"/>
    <col min="10" max="10" width="9.42578125" style="7" bestFit="1" customWidth="1"/>
    <col min="11" max="16384" width="9.140625" style="1"/>
  </cols>
  <sheetData>
    <row r="1" spans="1:10" ht="15" customHeight="1" x14ac:dyDescent="0.25">
      <c r="A1"/>
      <c r="B1" s="12"/>
      <c r="C1" s="12"/>
      <c r="D1" s="12"/>
      <c r="E1" s="12"/>
      <c r="F1" s="12"/>
      <c r="G1" s="12"/>
    </row>
    <row r="2" spans="1:10" ht="15" customHeight="1" x14ac:dyDescent="0.25">
      <c r="A2"/>
      <c r="B2" s="12"/>
      <c r="C2" s="12"/>
      <c r="D2" s="12"/>
      <c r="E2" s="12"/>
      <c r="F2" s="12"/>
      <c r="G2" s="12"/>
    </row>
    <row r="3" spans="1:10" x14ac:dyDescent="0.25">
      <c r="B3" s="1"/>
      <c r="C3" s="1"/>
      <c r="D3" s="1"/>
      <c r="E3" s="1"/>
      <c r="F3" s="1"/>
      <c r="G3" s="1"/>
    </row>
    <row r="4" spans="1:10" ht="20.45" customHeight="1" x14ac:dyDescent="0.3">
      <c r="A4" s="18" t="s">
        <v>37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9">
        <v>2024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5" customHeight="1" thickBot="1" x14ac:dyDescent="0.3">
      <c r="A6" s="17"/>
      <c r="B6" s="17"/>
      <c r="C6" s="17"/>
      <c r="D6" s="17"/>
      <c r="E6" s="12"/>
      <c r="F6" s="12"/>
      <c r="G6" s="12"/>
    </row>
    <row r="7" spans="1:10" ht="20.100000000000001" customHeight="1" thickBot="1" x14ac:dyDescent="0.3">
      <c r="A7" s="5" t="s">
        <v>0</v>
      </c>
    </row>
    <row r="8" spans="1:10" ht="20.100000000000001" customHeight="1" thickBot="1" x14ac:dyDescent="0.3">
      <c r="A8" s="21"/>
      <c r="B8" s="23" t="s">
        <v>1</v>
      </c>
      <c r="C8" s="24"/>
      <c r="D8" s="23" t="s">
        <v>2</v>
      </c>
      <c r="E8" s="24"/>
      <c r="F8" s="23" t="s">
        <v>3</v>
      </c>
      <c r="G8" s="24"/>
      <c r="H8" s="23" t="s">
        <v>4</v>
      </c>
      <c r="I8" s="25"/>
      <c r="J8" s="24"/>
    </row>
    <row r="9" spans="1:10" ht="20.100000000000001" customHeight="1" thickBot="1" x14ac:dyDescent="0.3">
      <c r="A9" s="22"/>
      <c r="B9" s="10" t="s">
        <v>5</v>
      </c>
      <c r="C9" s="10" t="s">
        <v>6</v>
      </c>
      <c r="D9" s="10" t="s">
        <v>5</v>
      </c>
      <c r="E9" s="10" t="s">
        <v>6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7</v>
      </c>
    </row>
    <row r="10" spans="1:10" ht="20.100000000000001" customHeight="1" thickBot="1" x14ac:dyDescent="0.3">
      <c r="A10" s="2" t="s">
        <v>8</v>
      </c>
      <c r="B10" s="13">
        <v>1283</v>
      </c>
      <c r="C10" s="13">
        <v>1203</v>
      </c>
      <c r="D10" s="13">
        <v>1283</v>
      </c>
      <c r="E10" s="13">
        <v>1301</v>
      </c>
      <c r="F10" s="13">
        <v>1283</v>
      </c>
      <c r="G10" s="13">
        <v>1633</v>
      </c>
      <c r="H10" s="9">
        <f>B10+D10+F10</f>
        <v>3849</v>
      </c>
      <c r="I10" s="9">
        <f>C10+E10+G10</f>
        <v>4137</v>
      </c>
      <c r="J10" s="10">
        <v>7.48</v>
      </c>
    </row>
    <row r="11" spans="1:10" ht="20.100000000000001" customHeight="1" thickBot="1" x14ac:dyDescent="0.3">
      <c r="A11" s="2" t="s">
        <v>9</v>
      </c>
      <c r="B11" s="14">
        <v>351</v>
      </c>
      <c r="C11" s="14">
        <v>213</v>
      </c>
      <c r="D11" s="14">
        <v>351</v>
      </c>
      <c r="E11" s="14">
        <v>223</v>
      </c>
      <c r="F11" s="14">
        <v>351</v>
      </c>
      <c r="G11" s="14">
        <v>192</v>
      </c>
      <c r="H11" s="9">
        <f t="shared" ref="H11:H12" si="0">B11+D11+F11</f>
        <v>1053</v>
      </c>
      <c r="I11" s="9">
        <f t="shared" ref="I11:I12" si="1">C11+E11+G11</f>
        <v>628</v>
      </c>
      <c r="J11" s="10">
        <v>-40.36</v>
      </c>
    </row>
    <row r="12" spans="1:10" ht="20.100000000000001" customHeight="1" thickBot="1" x14ac:dyDescent="0.3">
      <c r="A12" s="2" t="s">
        <v>10</v>
      </c>
      <c r="B12" s="13">
        <v>1751</v>
      </c>
      <c r="C12" s="13">
        <v>1552</v>
      </c>
      <c r="D12" s="13">
        <v>1751</v>
      </c>
      <c r="E12" s="13">
        <v>1516</v>
      </c>
      <c r="F12" s="13">
        <v>1751</v>
      </c>
      <c r="G12" s="13">
        <v>1517</v>
      </c>
      <c r="H12" s="9">
        <f t="shared" si="0"/>
        <v>5253</v>
      </c>
      <c r="I12" s="9">
        <f t="shared" si="1"/>
        <v>4585</v>
      </c>
      <c r="J12" s="10">
        <v>-12.72</v>
      </c>
    </row>
    <row r="13" spans="1:10" ht="20.100000000000001" customHeight="1" thickBot="1" x14ac:dyDescent="0.3">
      <c r="A13" s="2" t="s">
        <v>4</v>
      </c>
      <c r="B13" s="13">
        <f t="shared" ref="B13:I13" si="2">SUM(B10:B12)</f>
        <v>3385</v>
      </c>
      <c r="C13" s="13">
        <f t="shared" si="2"/>
        <v>2968</v>
      </c>
      <c r="D13" s="13">
        <f t="shared" si="2"/>
        <v>3385</v>
      </c>
      <c r="E13" s="13">
        <f t="shared" si="2"/>
        <v>3040</v>
      </c>
      <c r="F13" s="13">
        <f t="shared" si="2"/>
        <v>3385</v>
      </c>
      <c r="G13" s="13">
        <f t="shared" si="2"/>
        <v>3342</v>
      </c>
      <c r="H13" s="9">
        <f t="shared" si="2"/>
        <v>10155</v>
      </c>
      <c r="I13" s="9">
        <f t="shared" si="2"/>
        <v>9350</v>
      </c>
      <c r="J13" s="10">
        <v>-7.93</v>
      </c>
    </row>
    <row r="14" spans="1:10" ht="20.100000000000001" customHeight="1" x14ac:dyDescent="0.25">
      <c r="A14" s="3"/>
    </row>
    <row r="15" spans="1:10" ht="20.100000000000001" customHeight="1" thickBot="1" x14ac:dyDescent="0.3">
      <c r="A15" s="20" t="s">
        <v>11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0.100000000000001" customHeight="1" thickBot="1" x14ac:dyDescent="0.3">
      <c r="A16" s="21"/>
      <c r="B16" s="23" t="s">
        <v>1</v>
      </c>
      <c r="C16" s="24"/>
      <c r="D16" s="23" t="s">
        <v>2</v>
      </c>
      <c r="E16" s="24"/>
      <c r="F16" s="23" t="s">
        <v>3</v>
      </c>
      <c r="G16" s="24"/>
      <c r="H16" s="23" t="s">
        <v>4</v>
      </c>
      <c r="I16" s="25"/>
      <c r="J16" s="24"/>
    </row>
    <row r="17" spans="1:10" ht="20.100000000000001" customHeight="1" thickBot="1" x14ac:dyDescent="0.3">
      <c r="A17" s="22"/>
      <c r="B17" s="10" t="s">
        <v>5</v>
      </c>
      <c r="C17" s="10" t="s">
        <v>6</v>
      </c>
      <c r="D17" s="10" t="s">
        <v>5</v>
      </c>
      <c r="E17" s="10" t="s">
        <v>6</v>
      </c>
      <c r="F17" s="10" t="s">
        <v>5</v>
      </c>
      <c r="G17" s="10" t="s">
        <v>6</v>
      </c>
      <c r="H17" s="10" t="s">
        <v>5</v>
      </c>
      <c r="I17" s="10" t="s">
        <v>6</v>
      </c>
      <c r="J17" s="10" t="s">
        <v>7</v>
      </c>
    </row>
    <row r="18" spans="1:10" ht="20.100000000000001" customHeight="1" thickBot="1" x14ac:dyDescent="0.3">
      <c r="A18" s="2" t="s">
        <v>12</v>
      </c>
      <c r="B18" s="13">
        <v>900</v>
      </c>
      <c r="C18" s="13">
        <v>1182</v>
      </c>
      <c r="D18" s="13">
        <v>900</v>
      </c>
      <c r="E18" s="13">
        <v>1056</v>
      </c>
      <c r="F18" s="13">
        <v>900</v>
      </c>
      <c r="G18" s="15">
        <v>1039</v>
      </c>
      <c r="H18" s="9">
        <f>B18+D18+F18</f>
        <v>2700</v>
      </c>
      <c r="I18" s="9">
        <f>C18+E18+G18</f>
        <v>3277</v>
      </c>
      <c r="J18" s="10">
        <v>21.37</v>
      </c>
    </row>
    <row r="19" spans="1:10" ht="20.100000000000001" customHeight="1" thickBot="1" x14ac:dyDescent="0.3">
      <c r="A19" s="2" t="s">
        <v>4</v>
      </c>
      <c r="B19" s="13">
        <f>SUM(B18)</f>
        <v>900</v>
      </c>
      <c r="C19" s="13">
        <f>SUM(C18)</f>
        <v>1182</v>
      </c>
      <c r="D19" s="13">
        <f>SUM(D18)</f>
        <v>900</v>
      </c>
      <c r="E19" s="13">
        <f>SUM(E18)</f>
        <v>1056</v>
      </c>
      <c r="F19" s="13">
        <f>SUM(F18)</f>
        <v>900</v>
      </c>
      <c r="G19" s="15">
        <v>1039</v>
      </c>
      <c r="H19" s="9">
        <f>B19+D19+F19</f>
        <v>2700</v>
      </c>
      <c r="I19" s="9">
        <f>C19+E19+G19</f>
        <v>3277</v>
      </c>
      <c r="J19" s="10">
        <v>21.37</v>
      </c>
    </row>
    <row r="20" spans="1:10" ht="20.100000000000001" customHeight="1" x14ac:dyDescent="0.25">
      <c r="A20" s="3"/>
    </row>
    <row r="21" spans="1:10" ht="20.100000000000001" customHeight="1" thickBot="1" x14ac:dyDescent="0.3">
      <c r="A21" s="20" t="s">
        <v>13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20.100000000000001" customHeight="1" thickBot="1" x14ac:dyDescent="0.3">
      <c r="A22" s="21"/>
      <c r="B22" s="23" t="s">
        <v>1</v>
      </c>
      <c r="C22" s="24"/>
      <c r="D22" s="23" t="s">
        <v>2</v>
      </c>
      <c r="E22" s="24"/>
      <c r="F22" s="23" t="s">
        <v>3</v>
      </c>
      <c r="G22" s="24"/>
      <c r="H22" s="23" t="s">
        <v>4</v>
      </c>
      <c r="I22" s="25"/>
      <c r="J22" s="24"/>
    </row>
    <row r="23" spans="1:10" ht="20.100000000000001" customHeight="1" thickBot="1" x14ac:dyDescent="0.3">
      <c r="A23" s="22"/>
      <c r="B23" s="10" t="s">
        <v>5</v>
      </c>
      <c r="C23" s="10" t="s">
        <v>6</v>
      </c>
      <c r="D23" s="10" t="s">
        <v>5</v>
      </c>
      <c r="E23" s="10" t="s">
        <v>6</v>
      </c>
      <c r="F23" s="10" t="s">
        <v>5</v>
      </c>
      <c r="G23" s="10" t="s">
        <v>6</v>
      </c>
      <c r="H23" s="10" t="s">
        <v>5</v>
      </c>
      <c r="I23" s="10" t="s">
        <v>6</v>
      </c>
      <c r="J23" s="10" t="s">
        <v>7</v>
      </c>
    </row>
    <row r="24" spans="1:10" ht="20.100000000000001" customHeight="1" thickBot="1" x14ac:dyDescent="0.3">
      <c r="A24" s="2" t="s">
        <v>14</v>
      </c>
      <c r="B24" s="8">
        <v>90</v>
      </c>
      <c r="C24" s="8">
        <v>82</v>
      </c>
      <c r="D24" s="8">
        <v>90</v>
      </c>
      <c r="E24" s="8">
        <v>98</v>
      </c>
      <c r="F24" s="8">
        <v>90</v>
      </c>
      <c r="G24" s="8">
        <v>98</v>
      </c>
      <c r="H24" s="10">
        <f>B24+D24+F24</f>
        <v>270</v>
      </c>
      <c r="I24" s="10">
        <f>C24+E24+G24</f>
        <v>278</v>
      </c>
      <c r="J24" s="10">
        <v>2.96</v>
      </c>
    </row>
    <row r="25" spans="1:10" ht="20.100000000000001" customHeight="1" thickBot="1" x14ac:dyDescent="0.3">
      <c r="A25" s="2" t="s">
        <v>4</v>
      </c>
      <c r="B25" s="8">
        <v>90</v>
      </c>
      <c r="C25" s="8">
        <v>82</v>
      </c>
      <c r="D25" s="8">
        <v>90</v>
      </c>
      <c r="E25" s="8">
        <v>98</v>
      </c>
      <c r="F25" s="8">
        <v>90</v>
      </c>
      <c r="G25" s="8">
        <v>98</v>
      </c>
      <c r="H25" s="10">
        <f>B25+D25+F25</f>
        <v>270</v>
      </c>
      <c r="I25" s="10">
        <f>C25+E25+G25</f>
        <v>278</v>
      </c>
      <c r="J25" s="10">
        <v>2.96</v>
      </c>
    </row>
    <row r="26" spans="1:10" ht="20.100000000000001" customHeight="1" x14ac:dyDescent="0.25">
      <c r="A26" s="3"/>
    </row>
    <row r="27" spans="1:10" ht="20.100000000000001" customHeight="1" thickBot="1" x14ac:dyDescent="0.3">
      <c r="A27" s="20" t="s">
        <v>15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20.100000000000001" customHeight="1" thickBot="1" x14ac:dyDescent="0.3">
      <c r="A28" s="21"/>
      <c r="B28" s="23" t="s">
        <v>1</v>
      </c>
      <c r="C28" s="24"/>
      <c r="D28" s="23" t="s">
        <v>2</v>
      </c>
      <c r="E28" s="24"/>
      <c r="F28" s="23" t="s">
        <v>3</v>
      </c>
      <c r="G28" s="24"/>
      <c r="H28" s="23" t="s">
        <v>4</v>
      </c>
      <c r="I28" s="25"/>
      <c r="J28" s="24"/>
    </row>
    <row r="29" spans="1:10" ht="20.100000000000001" customHeight="1" thickBot="1" x14ac:dyDescent="0.3">
      <c r="A29" s="22"/>
      <c r="B29" s="10" t="s">
        <v>5</v>
      </c>
      <c r="C29" s="10" t="s">
        <v>6</v>
      </c>
      <c r="D29" s="10" t="s">
        <v>5</v>
      </c>
      <c r="E29" s="10" t="s">
        <v>6</v>
      </c>
      <c r="F29" s="10" t="s">
        <v>5</v>
      </c>
      <c r="G29" s="10" t="s">
        <v>6</v>
      </c>
      <c r="H29" s="10" t="s">
        <v>5</v>
      </c>
      <c r="I29" s="10" t="s">
        <v>6</v>
      </c>
      <c r="J29" s="10" t="s">
        <v>7</v>
      </c>
    </row>
    <row r="30" spans="1:10" ht="20.100000000000001" customHeight="1" thickBot="1" x14ac:dyDescent="0.3">
      <c r="A30" s="2" t="s">
        <v>16</v>
      </c>
      <c r="B30" s="8">
        <v>170</v>
      </c>
      <c r="C30" s="8">
        <v>154</v>
      </c>
      <c r="D30" s="8">
        <v>170</v>
      </c>
      <c r="E30" s="8">
        <v>141</v>
      </c>
      <c r="F30" s="8">
        <v>170</v>
      </c>
      <c r="G30" s="8">
        <v>135</v>
      </c>
      <c r="H30" s="9">
        <f>B30+D30+F30</f>
        <v>510</v>
      </c>
      <c r="I30" s="9">
        <f>C30+E30+G30</f>
        <v>430</v>
      </c>
      <c r="J30" s="10">
        <v>-15.69</v>
      </c>
    </row>
    <row r="31" spans="1:10" ht="20.100000000000001" customHeight="1" thickBot="1" x14ac:dyDescent="0.3">
      <c r="A31" s="2" t="s">
        <v>4</v>
      </c>
      <c r="B31" s="8">
        <v>170</v>
      </c>
      <c r="C31" s="8">
        <v>154</v>
      </c>
      <c r="D31" s="8">
        <v>170</v>
      </c>
      <c r="E31" s="8">
        <v>141</v>
      </c>
      <c r="F31" s="8">
        <v>170</v>
      </c>
      <c r="G31" s="8">
        <v>135</v>
      </c>
      <c r="H31" s="9">
        <f>B31+D31+F31</f>
        <v>510</v>
      </c>
      <c r="I31" s="9">
        <f>C31+E31+G31</f>
        <v>430</v>
      </c>
      <c r="J31" s="10">
        <v>-15.69</v>
      </c>
    </row>
    <row r="32" spans="1:10" ht="20.100000000000001" customHeight="1" x14ac:dyDescent="0.25">
      <c r="A32" s="3"/>
    </row>
    <row r="33" spans="1:10" ht="20.100000000000001" customHeight="1" thickBot="1" x14ac:dyDescent="0.3">
      <c r="A33" s="20" t="s">
        <v>17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20.100000000000001" customHeight="1" thickBot="1" x14ac:dyDescent="0.3">
      <c r="A34" s="21"/>
      <c r="B34" s="23" t="s">
        <v>1</v>
      </c>
      <c r="C34" s="24"/>
      <c r="D34" s="23" t="s">
        <v>2</v>
      </c>
      <c r="E34" s="24"/>
      <c r="F34" s="23" t="s">
        <v>3</v>
      </c>
      <c r="G34" s="24"/>
      <c r="H34" s="23" t="s">
        <v>4</v>
      </c>
      <c r="I34" s="25"/>
      <c r="J34" s="24"/>
    </row>
    <row r="35" spans="1:10" ht="20.100000000000001" customHeight="1" thickBot="1" x14ac:dyDescent="0.3">
      <c r="A35" s="22"/>
      <c r="B35" s="10" t="s">
        <v>5</v>
      </c>
      <c r="C35" s="10" t="s">
        <v>6</v>
      </c>
      <c r="D35" s="10" t="s">
        <v>5</v>
      </c>
      <c r="E35" s="10" t="s">
        <v>6</v>
      </c>
      <c r="F35" s="10" t="s">
        <v>5</v>
      </c>
      <c r="G35" s="10" t="s">
        <v>6</v>
      </c>
      <c r="H35" s="10" t="s">
        <v>5</v>
      </c>
      <c r="I35" s="10" t="s">
        <v>6</v>
      </c>
      <c r="J35" s="10" t="s">
        <v>7</v>
      </c>
    </row>
    <row r="36" spans="1:10" ht="20.100000000000001" customHeight="1" thickBot="1" x14ac:dyDescent="0.3">
      <c r="A36" s="2" t="s">
        <v>18</v>
      </c>
      <c r="B36" s="8">
        <v>192</v>
      </c>
      <c r="C36" s="8">
        <v>220</v>
      </c>
      <c r="D36" s="8">
        <f>B36</f>
        <v>192</v>
      </c>
      <c r="E36" s="8">
        <v>118</v>
      </c>
      <c r="F36" s="8">
        <f>D36</f>
        <v>192</v>
      </c>
      <c r="G36" s="8">
        <v>233</v>
      </c>
      <c r="H36" s="10">
        <f>B36+D36+F36</f>
        <v>576</v>
      </c>
      <c r="I36" s="10">
        <f>C36+E36+G36</f>
        <v>571</v>
      </c>
      <c r="J36" s="10">
        <v>-0.87</v>
      </c>
    </row>
    <row r="37" spans="1:10" ht="20.100000000000001" customHeight="1" thickBot="1" x14ac:dyDescent="0.3">
      <c r="A37" s="2" t="s">
        <v>19</v>
      </c>
      <c r="B37" s="8">
        <v>208</v>
      </c>
      <c r="C37" s="8">
        <v>230</v>
      </c>
      <c r="D37" s="8">
        <f t="shared" ref="D37:D38" si="3">B37</f>
        <v>208</v>
      </c>
      <c r="E37" s="8">
        <v>216</v>
      </c>
      <c r="F37" s="8">
        <f t="shared" ref="F37:F38" si="4">D37</f>
        <v>208</v>
      </c>
      <c r="G37" s="8">
        <v>26</v>
      </c>
      <c r="H37" s="10">
        <f>B37+D37+F37</f>
        <v>624</v>
      </c>
      <c r="I37" s="10">
        <f t="shared" ref="I37:I38" si="5">C37+E37+G37</f>
        <v>472</v>
      </c>
      <c r="J37" s="10">
        <v>-24.36</v>
      </c>
    </row>
    <row r="38" spans="1:10" ht="20.100000000000001" customHeight="1" thickBot="1" x14ac:dyDescent="0.3">
      <c r="A38" s="4" t="s">
        <v>20</v>
      </c>
      <c r="B38" s="10">
        <f>SUM(B36:B37)</f>
        <v>400</v>
      </c>
      <c r="C38" s="10">
        <f>SUM(C36:C37)</f>
        <v>450</v>
      </c>
      <c r="D38" s="8">
        <f t="shared" si="3"/>
        <v>400</v>
      </c>
      <c r="E38" s="8">
        <f>SUM(E36:E37)</f>
        <v>334</v>
      </c>
      <c r="F38" s="8">
        <f t="shared" si="4"/>
        <v>400</v>
      </c>
      <c r="G38" s="10">
        <f>SUM(G36:G37)</f>
        <v>259</v>
      </c>
      <c r="H38" s="10">
        <f>B38+D38+F38</f>
        <v>1200</v>
      </c>
      <c r="I38" s="10">
        <f t="shared" si="5"/>
        <v>1043</v>
      </c>
      <c r="J38" s="10">
        <v>-13.08</v>
      </c>
    </row>
    <row r="39" spans="1:10" ht="20.100000000000001" customHeight="1" thickBot="1" x14ac:dyDescent="0.3">
      <c r="A39" s="2" t="s">
        <v>21</v>
      </c>
      <c r="B39" s="8">
        <v>48</v>
      </c>
      <c r="C39" s="8">
        <v>32</v>
      </c>
      <c r="D39" s="8">
        <f>B39</f>
        <v>48</v>
      </c>
      <c r="E39" s="8">
        <v>29</v>
      </c>
      <c r="F39" s="8">
        <f>B39</f>
        <v>48</v>
      </c>
      <c r="G39" s="8">
        <v>42</v>
      </c>
      <c r="H39" s="10">
        <f>B39+D39+F39</f>
        <v>144</v>
      </c>
      <c r="I39" s="10">
        <f>C39+E39+G39</f>
        <v>103</v>
      </c>
      <c r="J39" s="10">
        <v>-28.47</v>
      </c>
    </row>
    <row r="40" spans="1:10" ht="20.100000000000001" customHeight="1" thickBot="1" x14ac:dyDescent="0.3">
      <c r="A40" s="2" t="s">
        <v>22</v>
      </c>
      <c r="B40" s="8">
        <v>72</v>
      </c>
      <c r="C40" s="8">
        <v>8</v>
      </c>
      <c r="D40" s="8">
        <f t="shared" ref="D40:D42" si="6">B40</f>
        <v>72</v>
      </c>
      <c r="E40" s="8">
        <v>25</v>
      </c>
      <c r="F40" s="8">
        <f t="shared" ref="F40:F42" si="7">B40</f>
        <v>72</v>
      </c>
      <c r="G40" s="8">
        <v>51</v>
      </c>
      <c r="H40" s="10">
        <f t="shared" ref="H40:H42" si="8">B40+D40+F40</f>
        <v>216</v>
      </c>
      <c r="I40" s="10">
        <f t="shared" ref="I40:I42" si="9">C40+E40+G40</f>
        <v>84</v>
      </c>
      <c r="J40" s="10">
        <v>-61.11</v>
      </c>
    </row>
    <row r="41" spans="1:10" ht="20.100000000000001" customHeight="1" thickBot="1" x14ac:dyDescent="0.3">
      <c r="A41" s="2" t="s">
        <v>23</v>
      </c>
      <c r="B41" s="8">
        <v>240</v>
      </c>
      <c r="C41" s="8">
        <v>215</v>
      </c>
      <c r="D41" s="8">
        <f t="shared" si="6"/>
        <v>240</v>
      </c>
      <c r="E41" s="8">
        <v>238</v>
      </c>
      <c r="F41" s="8">
        <f t="shared" si="7"/>
        <v>240</v>
      </c>
      <c r="G41" s="8">
        <v>267</v>
      </c>
      <c r="H41" s="10">
        <f t="shared" si="8"/>
        <v>720</v>
      </c>
      <c r="I41" s="10">
        <f t="shared" si="9"/>
        <v>720</v>
      </c>
      <c r="J41" s="16">
        <v>0</v>
      </c>
    </row>
    <row r="42" spans="1:10" ht="20.100000000000001" customHeight="1" thickBot="1" x14ac:dyDescent="0.3">
      <c r="A42" s="4" t="s">
        <v>24</v>
      </c>
      <c r="B42" s="10">
        <f>SUM(B39:B41)</f>
        <v>360</v>
      </c>
      <c r="C42" s="10">
        <f>SUM(C39:C41)</f>
        <v>255</v>
      </c>
      <c r="D42" s="8">
        <f t="shared" si="6"/>
        <v>360</v>
      </c>
      <c r="E42" s="10">
        <f>SUM(E39:E41)</f>
        <v>292</v>
      </c>
      <c r="F42" s="8">
        <f t="shared" si="7"/>
        <v>360</v>
      </c>
      <c r="G42" s="10">
        <f>SUM(G39:G41)</f>
        <v>360</v>
      </c>
      <c r="H42" s="10">
        <f t="shared" si="8"/>
        <v>1080</v>
      </c>
      <c r="I42" s="10">
        <f t="shared" si="9"/>
        <v>907</v>
      </c>
      <c r="J42" s="10">
        <v>-16.02</v>
      </c>
    </row>
    <row r="43" spans="1:10" ht="20.100000000000001" customHeight="1" thickBot="1" x14ac:dyDescent="0.3">
      <c r="A43" s="2" t="s">
        <v>25</v>
      </c>
      <c r="B43" s="8">
        <v>103</v>
      </c>
      <c r="C43" s="8">
        <v>84</v>
      </c>
      <c r="D43" s="8">
        <f>B43</f>
        <v>103</v>
      </c>
      <c r="E43" s="8">
        <v>112</v>
      </c>
      <c r="F43" s="8">
        <f>D43</f>
        <v>103</v>
      </c>
      <c r="G43" s="8">
        <v>89</v>
      </c>
      <c r="H43" s="10">
        <f>B43+D43+F43</f>
        <v>309</v>
      </c>
      <c r="I43" s="10">
        <f>C43+E43+G43</f>
        <v>285</v>
      </c>
      <c r="J43" s="10">
        <v>-7.77</v>
      </c>
    </row>
    <row r="44" spans="1:10" ht="20.100000000000001" customHeight="1" thickBot="1" x14ac:dyDescent="0.3">
      <c r="A44" s="2" t="s">
        <v>26</v>
      </c>
      <c r="B44" s="8">
        <v>48</v>
      </c>
      <c r="C44" s="8">
        <v>33</v>
      </c>
      <c r="D44" s="8">
        <f t="shared" ref="D44:D46" si="10">B44</f>
        <v>48</v>
      </c>
      <c r="E44" s="8">
        <v>35</v>
      </c>
      <c r="F44" s="8">
        <f t="shared" ref="F44:F54" si="11">D44</f>
        <v>48</v>
      </c>
      <c r="G44" s="8">
        <v>38</v>
      </c>
      <c r="H44" s="10">
        <f t="shared" ref="H44:H46" si="12">B44+D44+F44</f>
        <v>144</v>
      </c>
      <c r="I44" s="10">
        <f t="shared" ref="I44:I46" si="13">C44+E44+G44</f>
        <v>106</v>
      </c>
      <c r="J44" s="10">
        <v>-26.39</v>
      </c>
    </row>
    <row r="45" spans="1:10" ht="20.100000000000001" customHeight="1" thickBot="1" x14ac:dyDescent="0.3">
      <c r="A45" s="2" t="s">
        <v>27</v>
      </c>
      <c r="B45" s="8">
        <v>34</v>
      </c>
      <c r="C45" s="8">
        <v>65</v>
      </c>
      <c r="D45" s="8">
        <f t="shared" si="10"/>
        <v>34</v>
      </c>
      <c r="E45" s="8">
        <v>93</v>
      </c>
      <c r="F45" s="8">
        <f t="shared" si="11"/>
        <v>34</v>
      </c>
      <c r="G45" s="8">
        <v>62</v>
      </c>
      <c r="H45" s="10">
        <f t="shared" si="12"/>
        <v>102</v>
      </c>
      <c r="I45" s="10">
        <f t="shared" si="13"/>
        <v>220</v>
      </c>
      <c r="J45" s="10">
        <v>115.69</v>
      </c>
    </row>
    <row r="46" spans="1:10" ht="20.100000000000001" customHeight="1" thickBot="1" x14ac:dyDescent="0.3">
      <c r="A46" s="4" t="s">
        <v>28</v>
      </c>
      <c r="B46" s="10">
        <f>SUM(B43:B45)</f>
        <v>185</v>
      </c>
      <c r="C46" s="10">
        <f>SUM(C43:C45)</f>
        <v>182</v>
      </c>
      <c r="D46" s="8">
        <f t="shared" si="10"/>
        <v>185</v>
      </c>
      <c r="E46" s="10">
        <f>E43+E44+E45</f>
        <v>240</v>
      </c>
      <c r="F46" s="8">
        <f t="shared" si="11"/>
        <v>185</v>
      </c>
      <c r="G46" s="10">
        <f>SUM(G43:G45)</f>
        <v>189</v>
      </c>
      <c r="H46" s="10">
        <f t="shared" si="12"/>
        <v>555</v>
      </c>
      <c r="I46" s="10">
        <f t="shared" si="13"/>
        <v>611</v>
      </c>
      <c r="J46" s="10">
        <v>10.09</v>
      </c>
    </row>
    <row r="47" spans="1:10" ht="30.75" thickBot="1" x14ac:dyDescent="0.3">
      <c r="A47" s="2" t="s">
        <v>29</v>
      </c>
      <c r="B47" s="8">
        <v>206</v>
      </c>
      <c r="C47" s="8">
        <v>213</v>
      </c>
      <c r="D47" s="8">
        <f>B47</f>
        <v>206</v>
      </c>
      <c r="E47" s="8">
        <v>111</v>
      </c>
      <c r="F47" s="8">
        <f t="shared" si="11"/>
        <v>206</v>
      </c>
      <c r="G47" s="8">
        <v>117</v>
      </c>
      <c r="H47" s="9">
        <f>B47+D47+F47</f>
        <v>618</v>
      </c>
      <c r="I47" s="9">
        <f>C47+E47+G47</f>
        <v>441</v>
      </c>
      <c r="J47" s="10">
        <v>-28.64</v>
      </c>
    </row>
    <row r="48" spans="1:10" ht="20.100000000000001" customHeight="1" thickBot="1" x14ac:dyDescent="0.3">
      <c r="A48" s="2" t="s">
        <v>30</v>
      </c>
      <c r="B48" s="8">
        <v>16</v>
      </c>
      <c r="C48" s="8">
        <v>8</v>
      </c>
      <c r="D48" s="8">
        <f t="shared" ref="D48:D54" si="14">B48</f>
        <v>16</v>
      </c>
      <c r="E48" s="8">
        <v>15</v>
      </c>
      <c r="F48" s="8">
        <f t="shared" si="11"/>
        <v>16</v>
      </c>
      <c r="G48" s="8">
        <v>10</v>
      </c>
      <c r="H48" s="9">
        <f t="shared" ref="H48:H54" si="15">B48+D48+F48</f>
        <v>48</v>
      </c>
      <c r="I48" s="9">
        <f t="shared" ref="I48:I53" si="16">C48+E48+G48</f>
        <v>33</v>
      </c>
      <c r="J48" s="10">
        <v>-31.25</v>
      </c>
    </row>
    <row r="49" spans="1:10" ht="20.100000000000001" customHeight="1" thickBot="1" x14ac:dyDescent="0.3">
      <c r="A49" s="2" t="s">
        <v>31</v>
      </c>
      <c r="B49" s="8">
        <v>13</v>
      </c>
      <c r="C49" s="8">
        <v>49</v>
      </c>
      <c r="D49" s="8">
        <f t="shared" si="14"/>
        <v>13</v>
      </c>
      <c r="E49" s="8">
        <v>44</v>
      </c>
      <c r="F49" s="8">
        <f t="shared" si="11"/>
        <v>13</v>
      </c>
      <c r="G49" s="8">
        <v>44</v>
      </c>
      <c r="H49" s="9">
        <f t="shared" si="15"/>
        <v>39</v>
      </c>
      <c r="I49" s="9">
        <f t="shared" si="16"/>
        <v>137</v>
      </c>
      <c r="J49" s="10">
        <v>251.28</v>
      </c>
    </row>
    <row r="50" spans="1:10" ht="30.75" thickBot="1" x14ac:dyDescent="0.3">
      <c r="A50" s="2" t="s">
        <v>32</v>
      </c>
      <c r="B50" s="8">
        <v>108</v>
      </c>
      <c r="C50" s="8">
        <v>81</v>
      </c>
      <c r="D50" s="8">
        <f t="shared" si="14"/>
        <v>108</v>
      </c>
      <c r="E50" s="8">
        <v>102</v>
      </c>
      <c r="F50" s="8">
        <f t="shared" si="11"/>
        <v>108</v>
      </c>
      <c r="G50" s="8">
        <v>110</v>
      </c>
      <c r="H50" s="9">
        <f t="shared" si="15"/>
        <v>324</v>
      </c>
      <c r="I50" s="9">
        <f t="shared" si="16"/>
        <v>293</v>
      </c>
      <c r="J50" s="10">
        <v>-9.57</v>
      </c>
    </row>
    <row r="51" spans="1:10" ht="20.100000000000001" customHeight="1" thickBot="1" x14ac:dyDescent="0.3">
      <c r="A51" s="2" t="s">
        <v>33</v>
      </c>
      <c r="B51" s="8">
        <v>60</v>
      </c>
      <c r="C51" s="8">
        <v>38</v>
      </c>
      <c r="D51" s="8">
        <f t="shared" si="14"/>
        <v>60</v>
      </c>
      <c r="E51" s="8">
        <v>34</v>
      </c>
      <c r="F51" s="8">
        <f t="shared" si="11"/>
        <v>60</v>
      </c>
      <c r="G51" s="8">
        <v>36</v>
      </c>
      <c r="H51" s="9">
        <f t="shared" si="15"/>
        <v>180</v>
      </c>
      <c r="I51" s="9">
        <f t="shared" si="16"/>
        <v>108</v>
      </c>
      <c r="J51" s="16">
        <v>-40</v>
      </c>
    </row>
    <row r="52" spans="1:10" ht="20.100000000000001" customHeight="1" thickBot="1" x14ac:dyDescent="0.3">
      <c r="A52" s="2" t="s">
        <v>34</v>
      </c>
      <c r="B52" s="8">
        <v>55</v>
      </c>
      <c r="C52" s="8">
        <v>27</v>
      </c>
      <c r="D52" s="8">
        <f t="shared" si="14"/>
        <v>55</v>
      </c>
      <c r="E52" s="8">
        <v>40</v>
      </c>
      <c r="F52" s="8">
        <f t="shared" si="11"/>
        <v>55</v>
      </c>
      <c r="G52" s="8">
        <v>42</v>
      </c>
      <c r="H52" s="9">
        <f t="shared" si="15"/>
        <v>165</v>
      </c>
      <c r="I52" s="9">
        <f t="shared" si="16"/>
        <v>109</v>
      </c>
      <c r="J52" s="10">
        <v>-33.94</v>
      </c>
    </row>
    <row r="53" spans="1:10" ht="30.75" thickBot="1" x14ac:dyDescent="0.3">
      <c r="A53" s="4" t="s">
        <v>35</v>
      </c>
      <c r="B53" s="10">
        <f>SUM(B47:B52)</f>
        <v>458</v>
      </c>
      <c r="C53" s="10">
        <f>SUM(C47:C52)</f>
        <v>416</v>
      </c>
      <c r="D53" s="8">
        <f t="shared" si="14"/>
        <v>458</v>
      </c>
      <c r="E53" s="10">
        <f>E47+E48+E49+E50+E51+E52</f>
        <v>346</v>
      </c>
      <c r="F53" s="8">
        <f t="shared" si="11"/>
        <v>458</v>
      </c>
      <c r="G53" s="10">
        <f>SUM(G47:G52)</f>
        <v>359</v>
      </c>
      <c r="H53" s="9">
        <f t="shared" si="15"/>
        <v>1374</v>
      </c>
      <c r="I53" s="9">
        <f t="shared" si="16"/>
        <v>1121</v>
      </c>
      <c r="J53" s="10">
        <v>-18.41</v>
      </c>
    </row>
    <row r="54" spans="1:10" ht="20.100000000000001" customHeight="1" thickBot="1" x14ac:dyDescent="0.3">
      <c r="A54" s="2" t="s">
        <v>4</v>
      </c>
      <c r="B54" s="8">
        <f>B38+B42+B46+B53</f>
        <v>1403</v>
      </c>
      <c r="C54" s="8">
        <f>C38+C42+C46+C53</f>
        <v>1303</v>
      </c>
      <c r="D54" s="8">
        <f t="shared" si="14"/>
        <v>1403</v>
      </c>
      <c r="E54" s="8">
        <f>E38+E42+E46+E53</f>
        <v>1212</v>
      </c>
      <c r="F54" s="8">
        <f t="shared" si="11"/>
        <v>1403</v>
      </c>
      <c r="G54" s="8">
        <f>G38+G42+G46+G53</f>
        <v>1167</v>
      </c>
      <c r="H54" s="11">
        <f t="shared" si="15"/>
        <v>4209</v>
      </c>
      <c r="I54" s="11">
        <f>C54+E54+G54</f>
        <v>3682</v>
      </c>
      <c r="J54" s="10">
        <v>-12.52</v>
      </c>
    </row>
    <row r="55" spans="1:10" x14ac:dyDescent="0.25">
      <c r="A55" s="6" t="s">
        <v>36</v>
      </c>
    </row>
  </sheetData>
  <mergeCells count="32">
    <mergeCell ref="H8:J8"/>
    <mergeCell ref="A16:A17"/>
    <mergeCell ref="B16:C16"/>
    <mergeCell ref="D16:E16"/>
    <mergeCell ref="F16:G16"/>
    <mergeCell ref="F8:G8"/>
    <mergeCell ref="A8:A9"/>
    <mergeCell ref="B8:C8"/>
    <mergeCell ref="D8:E8"/>
    <mergeCell ref="H16:J16"/>
    <mergeCell ref="A27:J27"/>
    <mergeCell ref="B22:C22"/>
    <mergeCell ref="D22:E22"/>
    <mergeCell ref="F22:G22"/>
    <mergeCell ref="A15:J15"/>
    <mergeCell ref="A21:J21"/>
    <mergeCell ref="A6:D6"/>
    <mergeCell ref="A4:J4"/>
    <mergeCell ref="A5:J5"/>
    <mergeCell ref="A33:J33"/>
    <mergeCell ref="A34:A35"/>
    <mergeCell ref="B34:C34"/>
    <mergeCell ref="D34:E34"/>
    <mergeCell ref="F34:G34"/>
    <mergeCell ref="H34:J34"/>
    <mergeCell ref="H22:J22"/>
    <mergeCell ref="A28:A29"/>
    <mergeCell ref="B28:C28"/>
    <mergeCell ref="D28:E28"/>
    <mergeCell ref="F28:G28"/>
    <mergeCell ref="H28:J28"/>
    <mergeCell ref="A22:A23"/>
  </mergeCells>
  <pageMargins left="0.39370078740157483" right="0.39370078740157483" top="0.19685039370078741" bottom="0.11811023622047245" header="0" footer="0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Chaves Do Prado</dc:creator>
  <cp:keywords/>
  <dc:description/>
  <cp:lastModifiedBy>Solange Fidelis de Brito</cp:lastModifiedBy>
  <cp:revision/>
  <dcterms:created xsi:type="dcterms:W3CDTF">2024-03-18T14:08:47Z</dcterms:created>
  <dcterms:modified xsi:type="dcterms:W3CDTF">2024-05-03T14:13:00Z</dcterms:modified>
  <cp:category/>
  <cp:contentStatus/>
</cp:coreProperties>
</file>