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72.18.56.3\divisao administrativa\GERENTE\Indicadores - Unidades\Secretaria\Site\2025\Dia 10\04. Abril\"/>
    </mc:Choice>
  </mc:AlternateContent>
  <xr:revisionPtr revIDLastSave="0" documentId="13_ncr:1_{CA65D7E2-D728-40A3-B0DD-CC551E807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J37" i="2"/>
  <c r="I39" i="2"/>
  <c r="J39" i="2"/>
  <c r="I40" i="2"/>
  <c r="J40" i="2"/>
  <c r="I41" i="2"/>
  <c r="J41" i="2"/>
  <c r="I43" i="2"/>
  <c r="J43" i="2"/>
  <c r="I44" i="2"/>
  <c r="J44" i="2"/>
  <c r="I45" i="2"/>
  <c r="J45" i="2"/>
  <c r="I47" i="2"/>
  <c r="J47" i="2"/>
  <c r="I48" i="2"/>
  <c r="J48" i="2"/>
  <c r="I49" i="2"/>
  <c r="J49" i="2"/>
  <c r="I50" i="2"/>
  <c r="J50" i="2"/>
  <c r="I51" i="2"/>
  <c r="J51" i="2"/>
  <c r="I52" i="2"/>
  <c r="J52" i="2"/>
  <c r="J36" i="2"/>
  <c r="I36" i="2"/>
  <c r="J30" i="2"/>
  <c r="J31" i="2"/>
  <c r="I31" i="2"/>
  <c r="I30" i="2"/>
  <c r="J24" i="2"/>
  <c r="J25" i="2"/>
  <c r="I25" i="2"/>
  <c r="I24" i="2"/>
  <c r="J18" i="2"/>
  <c r="I18" i="2"/>
  <c r="J11" i="2"/>
  <c r="J12" i="2"/>
  <c r="J10" i="2"/>
  <c r="I11" i="2"/>
  <c r="I12" i="2"/>
  <c r="I10" i="2"/>
  <c r="H53" i="2"/>
  <c r="G53" i="2"/>
  <c r="H46" i="2"/>
  <c r="G46" i="2"/>
  <c r="H42" i="2"/>
  <c r="G42" i="2"/>
  <c r="H38" i="2"/>
  <c r="H19" i="2"/>
  <c r="G19" i="2"/>
  <c r="H13" i="2"/>
  <c r="G13" i="2"/>
  <c r="F53" i="2"/>
  <c r="F46" i="2"/>
  <c r="F42" i="2"/>
  <c r="E53" i="2"/>
  <c r="E46" i="2"/>
  <c r="E42" i="2"/>
  <c r="F38" i="2"/>
  <c r="F19" i="2"/>
  <c r="E19" i="2"/>
  <c r="F13" i="2"/>
  <c r="E13" i="2"/>
  <c r="D46" i="2"/>
  <c r="K19" i="2"/>
  <c r="D53" i="2"/>
  <c r="C53" i="2"/>
  <c r="C46" i="2"/>
  <c r="D42" i="2"/>
  <c r="C42" i="2"/>
  <c r="D38" i="2"/>
  <c r="C38" i="2"/>
  <c r="I38" i="2" s="1"/>
  <c r="D19" i="2"/>
  <c r="C19" i="2"/>
  <c r="D13" i="2"/>
  <c r="C13" i="2"/>
  <c r="J13" i="2" l="1"/>
  <c r="I19" i="2"/>
  <c r="I13" i="2"/>
  <c r="I53" i="2"/>
  <c r="I42" i="2"/>
  <c r="J19" i="2"/>
  <c r="G54" i="2"/>
  <c r="I46" i="2"/>
  <c r="J46" i="2"/>
  <c r="J53" i="2"/>
  <c r="J42" i="2"/>
  <c r="H54" i="2"/>
  <c r="J38" i="2"/>
  <c r="F54" i="2"/>
  <c r="E54" i="2"/>
  <c r="D54" i="2"/>
  <c r="C54" i="2"/>
  <c r="I54" i="2" l="1"/>
  <c r="J54" i="2"/>
</calcChain>
</file>

<file path=xl/sharedStrings.xml><?xml version="1.0" encoding="utf-8"?>
<sst xmlns="http://schemas.openxmlformats.org/spreadsheetml/2006/main" count="151" uniqueCount="74">
  <si>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</si>
  <si>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</si>
  <si>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</si>
  <si>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</si>
  <si>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</si>
  <si>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</si>
  <si>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</si>
  <si>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</si>
  <si>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</si>
  <si>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</si>
  <si>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</si>
  <si>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 571 - Cirurgia Ambulatorial Maior (CMA) </t>
  </si>
  <si>
    <t>Cirurgias ambulatoriais CMA</t>
  </si>
  <si>
    <t> 572 - Cirurgia Ambulatorial Menor (cma) </t>
  </si>
  <si>
    <t>Cirurgias ambulatoriais cma</t>
  </si>
  <si>
    <t> 680 - SADT Externo </t>
  </si>
  <si>
    <t>Mamografia</t>
  </si>
  <si>
    <t>Densitometria</t>
  </si>
  <si>
    <t>Radiologia</t>
  </si>
  <si>
    <t>Ecocardiografia</t>
  </si>
  <si>
    <t>Ultrassonografia com Doppler</t>
  </si>
  <si>
    <t>Outras Ultrassonografias</t>
  </si>
  <si>
    <t>Ultra-Sonografia</t>
  </si>
  <si>
    <t>Endoscopia Digestiva Alta</t>
  </si>
  <si>
    <t>Colonoscopia</t>
  </si>
  <si>
    <t>Outras Endoscopias</t>
  </si>
  <si>
    <t>Endoscopia</t>
  </si>
  <si>
    <t>Diagnóstico em Cardiologia (Exceto Cateterismo Cardíaco)</t>
  </si>
  <si>
    <t>Diagnóstico em Ginecologia-Obstetrícia</t>
  </si>
  <si>
    <t>Diagnóstico em Neurologia</t>
  </si>
  <si>
    <t>Diagnóstico em Otorrinolaringologia/Fonoaudiologia</t>
  </si>
  <si>
    <t>Diagnóstico em Pneumologia</t>
  </si>
  <si>
    <t>Diagnóstico em Urologia</t>
  </si>
  <si>
    <t>Métodos Diagnósticos em Especialidades</t>
  </si>
  <si>
    <t>Fonte: http://www.gestao.saude.sp.gov.br</t>
  </si>
  <si>
    <t>Ambulatório Médico de Especialidades Taboão da Serra - AME Taboão da Serra</t>
  </si>
  <si>
    <t>Fevereiro</t>
  </si>
  <si>
    <t>Março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</si>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</sst>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696969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1" fillId="0" borderId="10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wrapText="1"/>
    </xf>
    <xf numFmtId="3" fontId="22" fillId="0" borderId="11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wrapText="1"/>
    </xf>
    <xf numFmtId="2" fontId="23" fillId="0" borderId="11" xfId="0" applyNumberFormat="1" applyFont="1" applyBorder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wrapText="1"/>
    </xf>
    <xf numFmtId="2" fontId="22" fillId="0" borderId="11" xfId="0" applyNumberFormat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3" fillId="0" borderId="11" xfId="0" applyFont="1" applyBorder="1" applyAlignment="1">
      <alignment wrapText="1"/>
    </xf>
    <xf numFmtId="4" fontId="23" fillId="0" borderId="11" xfId="0" applyNumberFormat="1" applyFont="1" applyBorder="1" applyAlignment="1">
      <alignment horizontal="center" wrapText="1"/>
    </xf>
    <xf numFmtId="0" fontId="22" fillId="0" borderId="13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0" fontId="23" fillId="0" borderId="11" xfId="0" applyFont="1" applyBorder="1" applyAlignment="1">
      <alignment horizontal="left" wrapText="1"/>
    </xf>
    <xf numFmtId="0" fontId="24" fillId="0" borderId="17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1" fillId="0" borderId="17" xfId="0" applyFont="1" applyBorder="1" applyAlignment="1">
      <alignment wrapText="1"/>
    </xf>
    <xf numFmtId="0" fontId="0" fillId="0" borderId="0" xfId="0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31750</xdr:colOff>
      <xdr:row>1</xdr:row>
      <xdr:rowOff>165100</xdr:rowOff>
    </xdr:from>
    <xdr:to>
      <xdr:col>11</xdr:col>
      <xdr:colOff>482711</xdr:colOff>
      <xdr:row>3</xdr:row>
      <xdr:rowOff>222250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355600"/>
          <a:ext cx="450961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</xdr:row>
      <xdr:rowOff>0</xdr:rowOff>
    </xdr:from>
    <xdr:to>
      <xdr:col>1</xdr:col>
      <xdr:colOff>60325</xdr:colOff>
      <xdr:row>3</xdr:row>
      <xdr:rowOff>149226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381000"/>
          <a:ext cx="612775" cy="339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94"/>
  <sheetViews>
    <sheetView showGridLines="0" tabSelected="1" topLeftCell="A81" zoomScaleNormal="100" workbookViewId="0">
      <selection activeCell="P26" sqref="P26"/>
    </sheetView>
  </sheetViews>
  <sheetFormatPr defaultColWidth="9.140625" defaultRowHeight="15" x14ac:dyDescent="0.25"/>
  <cols>
    <col min="1" max="1" width="9.140625" style="1"/>
    <col min="2" max="2" width="36.5703125" style="1" bestFit="1" customWidth="1"/>
    <col min="3" max="3" width="8.7109375" style="3" bestFit="1" customWidth="1"/>
    <col min="4" max="4" width="8.28515625" style="3" bestFit="1" customWidth="1"/>
    <col min="5" max="8" width="8.28515625" style="3" customWidth="1"/>
    <col min="9" max="9" width="11.28515625" style="3" customWidth="1"/>
    <col min="10" max="10" width="9.85546875" style="1" bestFit="1" customWidth="1"/>
    <col min="11" max="11" width="10.42578125" style="1" bestFit="1" customWidth="1"/>
    <col min="12" max="16384" width="9.140625" style="1"/>
  </cols>
  <sheetData>
    <row r="1" spans="2:12" ht="15" customHeight="1" x14ac:dyDescent="0.25">
      <c r="B1"/>
      <c r="C1" s="4"/>
      <c r="D1" s="4"/>
      <c r="E1" s="4"/>
      <c r="F1" s="4"/>
      <c r="G1" s="4"/>
      <c r="H1" s="4"/>
    </row>
    <row r="2" spans="2:12" ht="15" customHeight="1" x14ac:dyDescent="0.25">
      <c r="B2"/>
      <c r="C2" s="4"/>
      <c r="D2" s="4"/>
      <c r="E2" s="4"/>
      <c r="F2" s="4"/>
      <c r="G2" s="4"/>
      <c r="H2" s="4"/>
    </row>
    <row r="3" spans="2:12" x14ac:dyDescent="0.25">
      <c r="C3" s="1"/>
      <c r="D3" s="1"/>
      <c r="E3" s="1"/>
      <c r="F3" s="1"/>
      <c r="G3" s="1"/>
      <c r="H3" s="1"/>
    </row>
    <row r="4" spans="2:12" ht="23.25" customHeight="1" x14ac:dyDescent="0.25">
      <c r="B4" s="31" t="s">
        <v>35</v>
      </c>
      <c r="C4" s="31"/>
      <c r="D4" s="31"/>
      <c r="E4" s="31"/>
      <c r="F4" s="31"/>
      <c r="G4" s="31"/>
      <c r="H4" s="31"/>
      <c r="I4" s="31"/>
      <c r="J4" s="31"/>
      <c r="K4" s="31"/>
    </row>
    <row r="5" spans="2:12" ht="15" customHeight="1" x14ac:dyDescent="0.25">
      <c r="C5" s="4">
        <v>2025</v>
      </c>
      <c r="D5"/>
      <c r="E5"/>
      <c r="F5"/>
      <c r="G5"/>
      <c r="H5"/>
      <c r="I5"/>
      <c r="J5"/>
      <c r="K5"/>
      <c r="L5"/>
    </row>
    <row r="6" spans="2:12" ht="15" customHeight="1" thickBot="1" x14ac:dyDescent="0.3">
      <c r="B6" s="33"/>
      <c r="C6" s="33"/>
      <c r="D6" s="33"/>
      <c r="E6" s="5"/>
      <c r="F6" s="5"/>
      <c r="G6" s="5"/>
      <c r="H6" s="5"/>
    </row>
    <row r="7" spans="2:12" ht="20.100000000000001" customHeight="1" thickBot="1" x14ac:dyDescent="0.3">
      <c r="B7" s="6" t="s">
        <v>0</v>
      </c>
      <c r="C7" s="7"/>
      <c r="D7" s="7"/>
      <c r="E7" s="7"/>
      <c r="F7" s="7"/>
      <c r="G7" s="7"/>
      <c r="H7" s="7"/>
      <c r="I7" s="7"/>
      <c r="J7" s="8"/>
      <c r="K7" s="8"/>
    </row>
    <row r="8" spans="2:12" ht="20.100000000000001" customHeight="1" thickBot="1" x14ac:dyDescent="0.3">
      <c r="B8" s="26"/>
      <c r="C8" s="28" t="s">
        <v>1</v>
      </c>
      <c r="D8" s="29"/>
      <c r="E8" s="28" t="s">
        <v>36</v>
      </c>
      <c r="F8" s="29"/>
      <c r="G8" s="28" t="s">
        <v>37</v>
      </c>
      <c r="H8" s="29"/>
      <c r="I8" s="28" t="s">
        <v>2</v>
      </c>
      <c r="J8" s="30"/>
      <c r="K8" s="29"/>
    </row>
    <row r="9" spans="2:12" ht="20.100000000000001" customHeight="1" thickBot="1" x14ac:dyDescent="0.3">
      <c r="B9" s="27"/>
      <c r="C9" s="9" t="s">
        <v>3</v>
      </c>
      <c r="D9" s="9" t="s">
        <v>4</v>
      </c>
      <c r="E9" s="9" t="s">
        <v>3</v>
      </c>
      <c r="F9" s="9" t="s">
        <v>4</v>
      </c>
      <c r="G9" s="9" t="s">
        <v>3</v>
      </c>
      <c r="H9" s="9" t="s">
        <v>4</v>
      </c>
      <c r="I9" s="9" t="s">
        <v>3</v>
      </c>
      <c r="J9" s="9" t="s">
        <v>4</v>
      </c>
      <c r="K9" s="9" t="s">
        <v>5</v>
      </c>
    </row>
    <row r="10" spans="2:12" ht="20.100000000000001" customHeight="1" thickBot="1" x14ac:dyDescent="0.3">
      <c r="B10" s="10" t="s">
        <v>6</v>
      </c>
      <c r="C10" s="11">
        <v>1283</v>
      </c>
      <c r="D10" s="11">
        <v>1160</v>
      </c>
      <c r="E10" s="11">
        <v>764</v>
      </c>
      <c r="F10" s="11">
        <v>1035</v>
      </c>
      <c r="G10" s="11">
        <v>764</v>
      </c>
      <c r="H10" s="11">
        <v>831</v>
      </c>
      <c r="I10" s="12">
        <f>C10+E10+G10</f>
        <v>2811</v>
      </c>
      <c r="J10" s="12">
        <f>D10+F10+H10</f>
        <v>3026</v>
      </c>
      <c r="K10" s="13">
        <v>7.65</v>
      </c>
    </row>
    <row r="11" spans="2:12" ht="20.100000000000001" customHeight="1" thickBot="1" x14ac:dyDescent="0.3">
      <c r="B11" s="10" t="s">
        <v>7</v>
      </c>
      <c r="C11" s="14">
        <v>351</v>
      </c>
      <c r="D11" s="14">
        <v>352</v>
      </c>
      <c r="E11" s="14">
        <v>351</v>
      </c>
      <c r="F11" s="14">
        <v>153</v>
      </c>
      <c r="G11" s="14">
        <v>351</v>
      </c>
      <c r="H11" s="14">
        <v>269</v>
      </c>
      <c r="I11" s="12">
        <f t="shared" ref="I11:I13" si="0">C11+E11+G11</f>
        <v>1053</v>
      </c>
      <c r="J11" s="12">
        <f t="shared" ref="J11:J13" si="1">D11+F11+H11</f>
        <v>774</v>
      </c>
      <c r="K11" s="13">
        <v>-26.5</v>
      </c>
    </row>
    <row r="12" spans="2:12" ht="20.100000000000001" customHeight="1" thickBot="1" x14ac:dyDescent="0.3">
      <c r="B12" s="10" t="s">
        <v>8</v>
      </c>
      <c r="C12" s="11">
        <v>1751</v>
      </c>
      <c r="D12" s="11">
        <v>1541</v>
      </c>
      <c r="E12" s="11">
        <v>1232</v>
      </c>
      <c r="F12" s="11">
        <v>1860</v>
      </c>
      <c r="G12" s="11">
        <v>1232</v>
      </c>
      <c r="H12" s="11">
        <v>1619</v>
      </c>
      <c r="I12" s="12">
        <f t="shared" si="0"/>
        <v>4215</v>
      </c>
      <c r="J12" s="12">
        <f t="shared" si="1"/>
        <v>5020</v>
      </c>
      <c r="K12" s="13">
        <v>19.100000000000001</v>
      </c>
    </row>
    <row r="13" spans="2:12" ht="20.100000000000001" customHeight="1" thickBot="1" x14ac:dyDescent="0.3">
      <c r="B13" s="10" t="s">
        <v>2</v>
      </c>
      <c r="C13" s="11">
        <f t="shared" ref="C13:D13" si="2">SUM(C10:C12)</f>
        <v>3385</v>
      </c>
      <c r="D13" s="11">
        <f t="shared" si="2"/>
        <v>3053</v>
      </c>
      <c r="E13" s="11">
        <f t="shared" ref="E13:F13" si="3">SUM(E10:E12)</f>
        <v>2347</v>
      </c>
      <c r="F13" s="11">
        <f t="shared" si="3"/>
        <v>3048</v>
      </c>
      <c r="G13" s="11">
        <f t="shared" ref="G13:H13" si="4">SUM(G10:G12)</f>
        <v>2347</v>
      </c>
      <c r="H13" s="11">
        <f t="shared" si="4"/>
        <v>2719</v>
      </c>
      <c r="I13" s="12">
        <f t="shared" si="0"/>
        <v>8079</v>
      </c>
      <c r="J13" s="12">
        <f t="shared" si="1"/>
        <v>8820</v>
      </c>
      <c r="K13" s="9">
        <v>9.17</v>
      </c>
    </row>
    <row r="14" spans="2:12" ht="14.25" customHeight="1" x14ac:dyDescent="0.25">
      <c r="B14" s="16"/>
      <c r="C14" s="7"/>
      <c r="D14" s="7"/>
      <c r="E14" s="7"/>
      <c r="F14" s="7"/>
      <c r="G14" s="7"/>
      <c r="H14" s="7"/>
      <c r="I14" s="7"/>
      <c r="J14" s="8"/>
      <c r="K14" s="8"/>
    </row>
    <row r="15" spans="2:12" ht="20.100000000000001" customHeight="1" thickBot="1" x14ac:dyDescent="0.3">
      <c r="B15" s="32" t="s">
        <v>9</v>
      </c>
      <c r="C15" s="32"/>
      <c r="D15" s="32"/>
      <c r="E15" s="32"/>
      <c r="F15" s="32"/>
      <c r="G15" s="32"/>
      <c r="H15" s="32"/>
      <c r="I15" s="32"/>
      <c r="J15" s="8"/>
      <c r="K15" s="8"/>
    </row>
    <row r="16" spans="2:12" ht="20.100000000000001" customHeight="1" thickBot="1" x14ac:dyDescent="0.3">
      <c r="B16" s="26"/>
      <c r="C16" s="28" t="s">
        <v>1</v>
      </c>
      <c r="D16" s="29"/>
      <c r="E16" s="28" t="s">
        <v>36</v>
      </c>
      <c r="F16" s="29"/>
      <c r="G16" s="28" t="s">
        <v>37</v>
      </c>
      <c r="H16" s="29"/>
      <c r="I16" s="28" t="s">
        <v>2</v>
      </c>
      <c r="J16" s="30"/>
      <c r="K16" s="29"/>
    </row>
    <row r="17" spans="2:13" ht="20.100000000000001" customHeight="1" thickBot="1" x14ac:dyDescent="0.3">
      <c r="B17" s="27"/>
      <c r="C17" s="9" t="s">
        <v>3</v>
      </c>
      <c r="D17" s="9" t="s">
        <v>4</v>
      </c>
      <c r="E17" s="9" t="s">
        <v>3</v>
      </c>
      <c r="F17" s="9" t="s">
        <v>4</v>
      </c>
      <c r="G17" s="9" t="s">
        <v>3</v>
      </c>
      <c r="H17" s="9" t="s">
        <v>4</v>
      </c>
      <c r="I17" s="9" t="s">
        <v>3</v>
      </c>
      <c r="J17" s="9" t="s">
        <v>4</v>
      </c>
      <c r="K17" s="9" t="s">
        <v>5</v>
      </c>
    </row>
    <row r="18" spans="2:13" ht="20.100000000000001" customHeight="1" thickBot="1" x14ac:dyDescent="0.3">
      <c r="B18" s="10" t="s">
        <v>10</v>
      </c>
      <c r="C18" s="11">
        <v>900</v>
      </c>
      <c r="D18" s="11">
        <v>1105</v>
      </c>
      <c r="E18" s="11">
        <v>900</v>
      </c>
      <c r="F18" s="11">
        <v>1001</v>
      </c>
      <c r="G18" s="11">
        <v>900</v>
      </c>
      <c r="H18" s="11">
        <v>1172</v>
      </c>
      <c r="I18" s="12">
        <f>C18+E18+G18</f>
        <v>2700</v>
      </c>
      <c r="J18" s="12">
        <f>D18+F18+H18</f>
        <v>3278</v>
      </c>
      <c r="K18" s="17">
        <v>21.41</v>
      </c>
    </row>
    <row r="19" spans="2:13" ht="20.100000000000001" customHeight="1" thickBot="1" x14ac:dyDescent="0.3">
      <c r="B19" s="10" t="s">
        <v>2</v>
      </c>
      <c r="C19" s="11">
        <f t="shared" ref="C19:H19" si="5">SUM(C18)</f>
        <v>900</v>
      </c>
      <c r="D19" s="11">
        <f t="shared" si="5"/>
        <v>1105</v>
      </c>
      <c r="E19" s="11">
        <f t="shared" si="5"/>
        <v>900</v>
      </c>
      <c r="F19" s="11">
        <f t="shared" si="5"/>
        <v>1001</v>
      </c>
      <c r="G19" s="11">
        <f t="shared" si="5"/>
        <v>900</v>
      </c>
      <c r="H19" s="11">
        <f t="shared" si="5"/>
        <v>1172</v>
      </c>
      <c r="I19" s="12">
        <f>C19+E19+G19</f>
        <v>2700</v>
      </c>
      <c r="J19" s="12">
        <f>D19+F19+H19</f>
        <v>3278</v>
      </c>
      <c r="K19" s="13">
        <f>SUM(K18)</f>
        <v>21.41</v>
      </c>
    </row>
    <row r="20" spans="2:13" ht="13.5" customHeight="1" x14ac:dyDescent="0.25">
      <c r="B20" s="16"/>
      <c r="C20" s="7"/>
      <c r="D20" s="7"/>
      <c r="E20" s="7"/>
      <c r="F20" s="7"/>
      <c r="G20" s="7"/>
      <c r="H20" s="7"/>
      <c r="I20" s="7"/>
      <c r="J20" s="8"/>
      <c r="K20" s="8"/>
    </row>
    <row r="21" spans="2:13" ht="20.100000000000001" customHeight="1" thickBot="1" x14ac:dyDescent="0.3">
      <c r="B21" s="32" t="s">
        <v>11</v>
      </c>
      <c r="C21" s="32"/>
      <c r="D21" s="32"/>
      <c r="E21" s="32"/>
      <c r="F21" s="32"/>
      <c r="G21" s="32"/>
      <c r="H21" s="32"/>
      <c r="I21" s="32"/>
      <c r="J21" s="8"/>
      <c r="K21" s="8"/>
    </row>
    <row r="22" spans="2:13" ht="20.100000000000001" customHeight="1" thickBot="1" x14ac:dyDescent="0.3">
      <c r="B22" s="26"/>
      <c r="C22" s="28" t="s">
        <v>1</v>
      </c>
      <c r="D22" s="29"/>
      <c r="E22" s="28" t="s">
        <v>36</v>
      </c>
      <c r="F22" s="29"/>
      <c r="G22" s="28" t="s">
        <v>37</v>
      </c>
      <c r="H22" s="29"/>
      <c r="I22" s="28" t="s">
        <v>2</v>
      </c>
      <c r="J22" s="30"/>
      <c r="K22" s="29"/>
    </row>
    <row r="23" spans="2:13" ht="20.100000000000001" customHeight="1" thickBot="1" x14ac:dyDescent="0.3">
      <c r="B23" s="27"/>
      <c r="C23" s="9" t="s">
        <v>3</v>
      </c>
      <c r="D23" s="9" t="s">
        <v>4</v>
      </c>
      <c r="E23" s="9" t="s">
        <v>3</v>
      </c>
      <c r="F23" s="9" t="s">
        <v>4</v>
      </c>
      <c r="G23" s="9" t="s">
        <v>3</v>
      </c>
      <c r="H23" s="9" t="s">
        <v>4</v>
      </c>
      <c r="I23" s="9" t="s">
        <v>3</v>
      </c>
      <c r="J23" s="9" t="s">
        <v>4</v>
      </c>
      <c r="K23" s="9" t="s">
        <v>5</v>
      </c>
    </row>
    <row r="24" spans="2:13" ht="20.100000000000001" customHeight="1" thickBot="1" x14ac:dyDescent="0.3">
      <c r="B24" s="10" t="s">
        <v>12</v>
      </c>
      <c r="C24" s="18">
        <v>90</v>
      </c>
      <c r="D24" s="18">
        <v>110</v>
      </c>
      <c r="E24" s="18">
        <v>90</v>
      </c>
      <c r="F24" s="18">
        <v>68</v>
      </c>
      <c r="G24" s="18">
        <v>90</v>
      </c>
      <c r="H24" s="18">
        <v>112</v>
      </c>
      <c r="I24" s="12">
        <f>C24+E24+G24</f>
        <v>270</v>
      </c>
      <c r="J24" s="12">
        <f>D24+F24+H24</f>
        <v>290</v>
      </c>
      <c r="K24" s="17">
        <v>7.41</v>
      </c>
    </row>
    <row r="25" spans="2:13" ht="20.100000000000001" customHeight="1" thickBot="1" x14ac:dyDescent="0.3">
      <c r="B25" s="10" t="s">
        <v>2</v>
      </c>
      <c r="C25" s="18">
        <v>90</v>
      </c>
      <c r="D25" s="18">
        <v>110</v>
      </c>
      <c r="E25" s="18">
        <v>90</v>
      </c>
      <c r="F25" s="18">
        <v>68</v>
      </c>
      <c r="G25" s="18">
        <v>90</v>
      </c>
      <c r="H25" s="18">
        <v>112</v>
      </c>
      <c r="I25" s="12">
        <f>C25+E25+G25</f>
        <v>270</v>
      </c>
      <c r="J25" s="12">
        <f>D25+F25+H25</f>
        <v>290</v>
      </c>
      <c r="K25" s="17">
        <v>7.41</v>
      </c>
    </row>
    <row r="26" spans="2:13" ht="9.75" customHeight="1" x14ac:dyDescent="0.25">
      <c r="B26" s="16"/>
      <c r="C26" s="7"/>
      <c r="D26" s="7"/>
      <c r="E26" s="7"/>
      <c r="F26" s="7"/>
      <c r="G26" s="7"/>
      <c r="H26" s="7"/>
      <c r="I26" s="7"/>
      <c r="J26" s="8"/>
      <c r="K26" s="8"/>
    </row>
    <row r="27" spans="2:13" ht="20.100000000000001" customHeight="1" thickBot="1" x14ac:dyDescent="0.3">
      <c r="B27" s="32" t="s">
        <v>13</v>
      </c>
      <c r="C27" s="32"/>
      <c r="D27" s="32"/>
      <c r="E27" s="32"/>
      <c r="F27" s="32"/>
      <c r="G27" s="32"/>
      <c r="H27" s="32"/>
      <c r="I27" s="32"/>
      <c r="J27" s="8"/>
      <c r="K27" s="8"/>
      <c r="M27" s="1" t="s">
        <v>73</v>
      </c>
    </row>
    <row r="28" spans="2:13" ht="20.100000000000001" customHeight="1" thickBot="1" x14ac:dyDescent="0.3">
      <c r="B28" s="26"/>
      <c r="C28" s="28" t="s">
        <v>1</v>
      </c>
      <c r="D28" s="29"/>
      <c r="E28" s="28" t="s">
        <v>36</v>
      </c>
      <c r="F28" s="29"/>
      <c r="G28" s="28" t="s">
        <v>37</v>
      </c>
      <c r="H28" s="29"/>
      <c r="I28" s="28" t="s">
        <v>2</v>
      </c>
      <c r="J28" s="30"/>
      <c r="K28" s="29"/>
    </row>
    <row r="29" spans="2:13" ht="20.100000000000001" customHeight="1" thickBot="1" x14ac:dyDescent="0.3">
      <c r="B29" s="27"/>
      <c r="C29" s="9" t="s">
        <v>3</v>
      </c>
      <c r="D29" s="9" t="s">
        <v>4</v>
      </c>
      <c r="E29" s="9" t="s">
        <v>3</v>
      </c>
      <c r="F29" s="9" t="s">
        <v>4</v>
      </c>
      <c r="G29" s="9" t="s">
        <v>3</v>
      </c>
      <c r="H29" s="9" t="s">
        <v>4</v>
      </c>
      <c r="I29" s="9" t="s">
        <v>3</v>
      </c>
      <c r="J29" s="9" t="s">
        <v>4</v>
      </c>
      <c r="K29" s="9" t="s">
        <v>5</v>
      </c>
    </row>
    <row r="30" spans="2:13" ht="20.100000000000001" customHeight="1" thickBot="1" x14ac:dyDescent="0.3">
      <c r="B30" s="10" t="s">
        <v>14</v>
      </c>
      <c r="C30" s="18">
        <v>170</v>
      </c>
      <c r="D30" s="18">
        <v>166</v>
      </c>
      <c r="E30" s="18">
        <v>170</v>
      </c>
      <c r="F30" s="18">
        <v>162</v>
      </c>
      <c r="G30" s="18">
        <v>170</v>
      </c>
      <c r="H30" s="18">
        <v>183</v>
      </c>
      <c r="I30" s="12">
        <f>C30+E30+G30</f>
        <v>510</v>
      </c>
      <c r="J30" s="12">
        <f>D30+F30+H30</f>
        <v>511</v>
      </c>
      <c r="K30" s="17">
        <v>0.2</v>
      </c>
    </row>
    <row r="31" spans="2:13" ht="20.100000000000001" customHeight="1" thickBot="1" x14ac:dyDescent="0.3">
      <c r="B31" s="10" t="s">
        <v>2</v>
      </c>
      <c r="C31" s="18">
        <v>170</v>
      </c>
      <c r="D31" s="18">
        <v>166</v>
      </c>
      <c r="E31" s="18">
        <v>170</v>
      </c>
      <c r="F31" s="18">
        <v>162</v>
      </c>
      <c r="G31" s="18">
        <v>170</v>
      </c>
      <c r="H31" s="18">
        <v>183</v>
      </c>
      <c r="I31" s="12">
        <f>C31+E31+G31</f>
        <v>510</v>
      </c>
      <c r="J31" s="12">
        <f>D31+F31+H31</f>
        <v>511</v>
      </c>
      <c r="K31" s="17">
        <v>0.2</v>
      </c>
    </row>
    <row r="32" spans="2:13" ht="11.25" customHeight="1" x14ac:dyDescent="0.25">
      <c r="B32" s="16"/>
      <c r="C32" s="7"/>
      <c r="D32" s="7"/>
      <c r="E32" s="7"/>
      <c r="F32" s="7"/>
      <c r="G32" s="7"/>
      <c r="H32" s="7"/>
      <c r="I32" s="7"/>
      <c r="J32" s="8"/>
      <c r="K32" s="8"/>
    </row>
    <row r="33" spans="2:11" ht="20.100000000000001" customHeight="1" thickBot="1" x14ac:dyDescent="0.3">
      <c r="B33" s="32" t="s">
        <v>15</v>
      </c>
      <c r="C33" s="32"/>
      <c r="D33" s="32"/>
      <c r="E33" s="32"/>
      <c r="F33" s="32"/>
      <c r="G33" s="32"/>
      <c r="H33" s="32"/>
      <c r="I33" s="32"/>
      <c r="J33" s="8"/>
      <c r="K33" s="8"/>
    </row>
    <row r="34" spans="2:11" ht="20.100000000000001" customHeight="1" thickBot="1" x14ac:dyDescent="0.3">
      <c r="B34" s="26"/>
      <c r="C34" s="28" t="s">
        <v>1</v>
      </c>
      <c r="D34" s="29"/>
      <c r="E34" s="28" t="s">
        <v>36</v>
      </c>
      <c r="F34" s="29"/>
      <c r="G34" s="28" t="s">
        <v>37</v>
      </c>
      <c r="H34" s="29"/>
      <c r="I34" s="28" t="s">
        <v>2</v>
      </c>
      <c r="J34" s="30"/>
      <c r="K34" s="29"/>
    </row>
    <row r="35" spans="2:11" ht="20.100000000000001" customHeight="1" thickBot="1" x14ac:dyDescent="0.3">
      <c r="B35" s="27"/>
      <c r="C35" s="9" t="s">
        <v>3</v>
      </c>
      <c r="D35" s="9" t="s">
        <v>4</v>
      </c>
      <c r="E35" s="9" t="s">
        <v>3</v>
      </c>
      <c r="F35" s="9" t="s">
        <v>4</v>
      </c>
      <c r="G35" s="9" t="s">
        <v>3</v>
      </c>
      <c r="H35" s="9" t="s">
        <v>4</v>
      </c>
      <c r="I35" s="9" t="s">
        <v>3</v>
      </c>
      <c r="J35" s="9" t="s">
        <v>4</v>
      </c>
      <c r="K35" s="9" t="s">
        <v>5</v>
      </c>
    </row>
    <row r="36" spans="2:11" ht="20.100000000000001" customHeight="1" thickBot="1" x14ac:dyDescent="0.3">
      <c r="B36" s="10" t="s">
        <v>16</v>
      </c>
      <c r="C36" s="18">
        <v>192</v>
      </c>
      <c r="D36" s="18">
        <v>213</v>
      </c>
      <c r="E36" s="18">
        <v>188</v>
      </c>
      <c r="F36" s="18">
        <v>154</v>
      </c>
      <c r="G36" s="18">
        <v>188</v>
      </c>
      <c r="H36" s="18">
        <v>54</v>
      </c>
      <c r="I36" s="12">
        <f>C36+E36+G36</f>
        <v>568</v>
      </c>
      <c r="J36" s="12">
        <f>D36+F36+H36</f>
        <v>421</v>
      </c>
      <c r="K36" s="13">
        <v>-25.88</v>
      </c>
    </row>
    <row r="37" spans="2:11" ht="20.100000000000001" customHeight="1" thickBot="1" x14ac:dyDescent="0.3">
      <c r="B37" s="10" t="s">
        <v>17</v>
      </c>
      <c r="C37" s="18">
        <v>208</v>
      </c>
      <c r="D37" s="18">
        <v>0</v>
      </c>
      <c r="E37" s="18">
        <v>208</v>
      </c>
      <c r="F37" s="18">
        <v>0</v>
      </c>
      <c r="G37" s="18">
        <v>208</v>
      </c>
      <c r="H37" s="18">
        <v>0</v>
      </c>
      <c r="I37" s="12">
        <f t="shared" ref="I37:I54" si="6">C37+E37+G37</f>
        <v>624</v>
      </c>
      <c r="J37" s="12">
        <f t="shared" ref="J37:J54" si="7">D37+F37+H37</f>
        <v>0</v>
      </c>
      <c r="K37" s="13">
        <v>-100</v>
      </c>
    </row>
    <row r="38" spans="2:11" ht="20.100000000000001" customHeight="1" thickBot="1" x14ac:dyDescent="0.3">
      <c r="B38" s="19" t="s">
        <v>18</v>
      </c>
      <c r="C38" s="9">
        <f>SUM(C36:C37)</f>
        <v>400</v>
      </c>
      <c r="D38" s="9">
        <f>SUM(D36:D37)</f>
        <v>213</v>
      </c>
      <c r="E38" s="9">
        <v>396</v>
      </c>
      <c r="F38" s="9">
        <f>SUM(F36:F37)</f>
        <v>154</v>
      </c>
      <c r="G38" s="9">
        <v>396</v>
      </c>
      <c r="H38" s="9">
        <f>SUM(H36:H37)</f>
        <v>54</v>
      </c>
      <c r="I38" s="12">
        <f t="shared" si="6"/>
        <v>1192</v>
      </c>
      <c r="J38" s="12">
        <f t="shared" si="7"/>
        <v>421</v>
      </c>
      <c r="K38" s="13">
        <v>-64.680000000000007</v>
      </c>
    </row>
    <row r="39" spans="2:11" ht="20.100000000000001" customHeight="1" thickBot="1" x14ac:dyDescent="0.3">
      <c r="B39" s="10" t="s">
        <v>19</v>
      </c>
      <c r="C39" s="18">
        <v>48</v>
      </c>
      <c r="D39" s="18">
        <v>57</v>
      </c>
      <c r="E39" s="18">
        <v>32</v>
      </c>
      <c r="F39" s="18">
        <v>14</v>
      </c>
      <c r="G39" s="18">
        <v>32</v>
      </c>
      <c r="H39" s="18">
        <v>27</v>
      </c>
      <c r="I39" s="12">
        <f t="shared" si="6"/>
        <v>112</v>
      </c>
      <c r="J39" s="12">
        <f t="shared" si="7"/>
        <v>98</v>
      </c>
      <c r="K39" s="13">
        <v>-12.5</v>
      </c>
    </row>
    <row r="40" spans="2:11" ht="20.100000000000001" customHeight="1" thickBot="1" x14ac:dyDescent="0.3">
      <c r="B40" s="10" t="s">
        <v>20</v>
      </c>
      <c r="C40" s="18">
        <v>72</v>
      </c>
      <c r="D40" s="18">
        <v>59</v>
      </c>
      <c r="E40" s="18">
        <v>72</v>
      </c>
      <c r="F40" s="18">
        <v>54</v>
      </c>
      <c r="G40" s="18">
        <v>72</v>
      </c>
      <c r="H40" s="18">
        <v>57</v>
      </c>
      <c r="I40" s="12">
        <f t="shared" si="6"/>
        <v>216</v>
      </c>
      <c r="J40" s="12">
        <f t="shared" si="7"/>
        <v>170</v>
      </c>
      <c r="K40" s="13">
        <v>-21.3</v>
      </c>
    </row>
    <row r="41" spans="2:11" ht="20.100000000000001" customHeight="1" thickBot="1" x14ac:dyDescent="0.3">
      <c r="B41" s="10" t="s">
        <v>21</v>
      </c>
      <c r="C41" s="18">
        <v>240</v>
      </c>
      <c r="D41" s="18">
        <v>360</v>
      </c>
      <c r="E41" s="18">
        <v>128</v>
      </c>
      <c r="F41" s="18">
        <v>203</v>
      </c>
      <c r="G41" s="18">
        <v>128</v>
      </c>
      <c r="H41" s="18">
        <v>329</v>
      </c>
      <c r="I41" s="12">
        <f t="shared" si="6"/>
        <v>496</v>
      </c>
      <c r="J41" s="12">
        <f t="shared" si="7"/>
        <v>892</v>
      </c>
      <c r="K41" s="13">
        <v>79.84</v>
      </c>
    </row>
    <row r="42" spans="2:11" ht="20.100000000000001" customHeight="1" thickBot="1" x14ac:dyDescent="0.3">
      <c r="B42" s="19" t="s">
        <v>22</v>
      </c>
      <c r="C42" s="9">
        <f t="shared" ref="C42:H42" si="8">SUM(C39:C41)</f>
        <v>360</v>
      </c>
      <c r="D42" s="9">
        <f t="shared" si="8"/>
        <v>476</v>
      </c>
      <c r="E42" s="9">
        <f t="shared" si="8"/>
        <v>232</v>
      </c>
      <c r="F42" s="9">
        <f t="shared" si="8"/>
        <v>271</v>
      </c>
      <c r="G42" s="9">
        <f t="shared" si="8"/>
        <v>232</v>
      </c>
      <c r="H42" s="9">
        <f t="shared" si="8"/>
        <v>413</v>
      </c>
      <c r="I42" s="12">
        <f t="shared" si="6"/>
        <v>824</v>
      </c>
      <c r="J42" s="12">
        <f t="shared" si="7"/>
        <v>1160</v>
      </c>
      <c r="K42" s="13">
        <v>40.78</v>
      </c>
    </row>
    <row r="43" spans="2:11" ht="20.100000000000001" customHeight="1" thickBot="1" x14ac:dyDescent="0.3">
      <c r="B43" s="10" t="s">
        <v>23</v>
      </c>
      <c r="C43" s="18">
        <v>103</v>
      </c>
      <c r="D43" s="18">
        <v>91</v>
      </c>
      <c r="E43" s="18">
        <v>81</v>
      </c>
      <c r="F43" s="18">
        <v>47</v>
      </c>
      <c r="G43" s="18">
        <v>81</v>
      </c>
      <c r="H43" s="18">
        <v>95</v>
      </c>
      <c r="I43" s="12">
        <f t="shared" si="6"/>
        <v>265</v>
      </c>
      <c r="J43" s="12">
        <f t="shared" si="7"/>
        <v>233</v>
      </c>
      <c r="K43" s="9">
        <v>-12.08</v>
      </c>
    </row>
    <row r="44" spans="2:11" ht="20.100000000000001" customHeight="1" thickBot="1" x14ac:dyDescent="0.3">
      <c r="B44" s="10" t="s">
        <v>24</v>
      </c>
      <c r="C44" s="18">
        <v>48</v>
      </c>
      <c r="D44" s="18">
        <v>46</v>
      </c>
      <c r="E44" s="18">
        <v>26</v>
      </c>
      <c r="F44" s="18">
        <v>23</v>
      </c>
      <c r="G44" s="18">
        <v>26</v>
      </c>
      <c r="H44" s="18">
        <v>35</v>
      </c>
      <c r="I44" s="12">
        <f t="shared" si="6"/>
        <v>100</v>
      </c>
      <c r="J44" s="12">
        <f t="shared" si="7"/>
        <v>104</v>
      </c>
      <c r="K44" s="13">
        <v>4</v>
      </c>
    </row>
    <row r="45" spans="2:11" ht="20.100000000000001" customHeight="1" thickBot="1" x14ac:dyDescent="0.3">
      <c r="B45" s="10" t="s">
        <v>25</v>
      </c>
      <c r="C45" s="18">
        <v>34</v>
      </c>
      <c r="D45" s="18">
        <v>24</v>
      </c>
      <c r="E45" s="18">
        <v>34</v>
      </c>
      <c r="F45" s="18">
        <v>54</v>
      </c>
      <c r="G45" s="18">
        <v>34</v>
      </c>
      <c r="H45" s="18">
        <v>45</v>
      </c>
      <c r="I45" s="12">
        <f t="shared" si="6"/>
        <v>102</v>
      </c>
      <c r="J45" s="12">
        <f t="shared" si="7"/>
        <v>123</v>
      </c>
      <c r="K45" s="13">
        <v>12.06</v>
      </c>
    </row>
    <row r="46" spans="2:11" ht="20.100000000000001" customHeight="1" thickBot="1" x14ac:dyDescent="0.3">
      <c r="B46" s="19" t="s">
        <v>26</v>
      </c>
      <c r="C46" s="9">
        <f t="shared" ref="C46:H46" si="9">SUM(C43:C45)</f>
        <v>185</v>
      </c>
      <c r="D46" s="9">
        <f t="shared" si="9"/>
        <v>161</v>
      </c>
      <c r="E46" s="9">
        <f t="shared" si="9"/>
        <v>141</v>
      </c>
      <c r="F46" s="9">
        <f t="shared" si="9"/>
        <v>124</v>
      </c>
      <c r="G46" s="9">
        <f t="shared" si="9"/>
        <v>141</v>
      </c>
      <c r="H46" s="9">
        <f t="shared" si="9"/>
        <v>175</v>
      </c>
      <c r="I46" s="12">
        <f t="shared" si="6"/>
        <v>467</v>
      </c>
      <c r="J46" s="12">
        <f t="shared" si="7"/>
        <v>460</v>
      </c>
      <c r="K46" s="13">
        <v>-1.5</v>
      </c>
    </row>
    <row r="47" spans="2:11" ht="27" thickBot="1" x14ac:dyDescent="0.3">
      <c r="B47" s="10" t="s">
        <v>27</v>
      </c>
      <c r="C47" s="18">
        <v>206</v>
      </c>
      <c r="D47" s="18">
        <v>174</v>
      </c>
      <c r="E47" s="18">
        <v>184</v>
      </c>
      <c r="F47" s="18">
        <v>96</v>
      </c>
      <c r="G47" s="18">
        <v>184</v>
      </c>
      <c r="H47" s="18">
        <v>139</v>
      </c>
      <c r="I47" s="12">
        <f t="shared" si="6"/>
        <v>574</v>
      </c>
      <c r="J47" s="12">
        <f t="shared" si="7"/>
        <v>409</v>
      </c>
      <c r="K47" s="13">
        <v>-28.75</v>
      </c>
    </row>
    <row r="48" spans="2:11" ht="20.100000000000001" customHeight="1" thickBot="1" x14ac:dyDescent="0.3">
      <c r="B48" s="10" t="s">
        <v>28</v>
      </c>
      <c r="C48" s="18">
        <v>16</v>
      </c>
      <c r="D48" s="18">
        <v>12</v>
      </c>
      <c r="E48" s="18">
        <v>16</v>
      </c>
      <c r="F48" s="18">
        <v>10</v>
      </c>
      <c r="G48" s="18">
        <v>16</v>
      </c>
      <c r="H48" s="18">
        <v>10</v>
      </c>
      <c r="I48" s="12">
        <f t="shared" si="6"/>
        <v>48</v>
      </c>
      <c r="J48" s="12">
        <f t="shared" si="7"/>
        <v>32</v>
      </c>
      <c r="K48" s="13">
        <v>-33.33</v>
      </c>
    </row>
    <row r="49" spans="2:22" ht="20.100000000000001" customHeight="1" thickBot="1" x14ac:dyDescent="0.3">
      <c r="B49" s="10" t="s">
        <v>29</v>
      </c>
      <c r="C49" s="18">
        <v>13</v>
      </c>
      <c r="D49" s="18">
        <v>37</v>
      </c>
      <c r="E49" s="18">
        <v>13</v>
      </c>
      <c r="F49" s="18">
        <v>51</v>
      </c>
      <c r="G49" s="18">
        <v>13</v>
      </c>
      <c r="H49" s="18">
        <v>41</v>
      </c>
      <c r="I49" s="12">
        <f t="shared" si="6"/>
        <v>39</v>
      </c>
      <c r="J49" s="12">
        <f t="shared" si="7"/>
        <v>129</v>
      </c>
      <c r="K49" s="13">
        <v>230.77</v>
      </c>
    </row>
    <row r="50" spans="2:22" ht="27" thickBot="1" x14ac:dyDescent="0.3">
      <c r="B50" s="10" t="s">
        <v>30</v>
      </c>
      <c r="C50" s="18">
        <v>108</v>
      </c>
      <c r="D50" s="18">
        <v>76</v>
      </c>
      <c r="E50" s="18">
        <v>68</v>
      </c>
      <c r="F50" s="18">
        <v>32</v>
      </c>
      <c r="G50" s="18">
        <v>68</v>
      </c>
      <c r="H50" s="18">
        <v>46</v>
      </c>
      <c r="I50" s="12">
        <f t="shared" si="6"/>
        <v>244</v>
      </c>
      <c r="J50" s="12">
        <f t="shared" si="7"/>
        <v>154</v>
      </c>
      <c r="K50" s="13">
        <v>-36.89</v>
      </c>
      <c r="T50" s="2"/>
      <c r="U50" s="3"/>
      <c r="V50" s="3"/>
    </row>
    <row r="51" spans="2:22" ht="20.100000000000001" customHeight="1" thickBot="1" x14ac:dyDescent="0.3">
      <c r="B51" s="10" t="s">
        <v>31</v>
      </c>
      <c r="C51" s="18">
        <v>60</v>
      </c>
      <c r="D51" s="18">
        <v>41</v>
      </c>
      <c r="E51" s="18">
        <v>60</v>
      </c>
      <c r="F51" s="18">
        <v>37</v>
      </c>
      <c r="G51" s="18">
        <v>60</v>
      </c>
      <c r="H51" s="18">
        <v>49</v>
      </c>
      <c r="I51" s="12">
        <f t="shared" si="6"/>
        <v>180</v>
      </c>
      <c r="J51" s="12">
        <f t="shared" si="7"/>
        <v>127</v>
      </c>
      <c r="K51" s="13">
        <v>-29.44</v>
      </c>
    </row>
    <row r="52" spans="2:22" ht="20.100000000000001" customHeight="1" thickBot="1" x14ac:dyDescent="0.3">
      <c r="B52" s="10" t="s">
        <v>32</v>
      </c>
      <c r="C52" s="18">
        <v>55</v>
      </c>
      <c r="D52" s="18">
        <v>32</v>
      </c>
      <c r="E52" s="18">
        <v>55</v>
      </c>
      <c r="F52" s="18">
        <v>46</v>
      </c>
      <c r="G52" s="18">
        <v>55</v>
      </c>
      <c r="H52" s="18">
        <v>46</v>
      </c>
      <c r="I52" s="12">
        <f t="shared" si="6"/>
        <v>165</v>
      </c>
      <c r="J52" s="12">
        <f t="shared" si="7"/>
        <v>124</v>
      </c>
      <c r="K52" s="9">
        <v>-24.85</v>
      </c>
    </row>
    <row r="53" spans="2:22" ht="15.75" thickBot="1" x14ac:dyDescent="0.3">
      <c r="B53" s="19" t="s">
        <v>33</v>
      </c>
      <c r="C53" s="9">
        <f t="shared" ref="C53:H53" si="10">SUM(C47:C52)</f>
        <v>458</v>
      </c>
      <c r="D53" s="9">
        <f t="shared" si="10"/>
        <v>372</v>
      </c>
      <c r="E53" s="9">
        <f t="shared" si="10"/>
        <v>396</v>
      </c>
      <c r="F53" s="9">
        <f t="shared" si="10"/>
        <v>272</v>
      </c>
      <c r="G53" s="9">
        <f t="shared" si="10"/>
        <v>396</v>
      </c>
      <c r="H53" s="9">
        <f t="shared" si="10"/>
        <v>331</v>
      </c>
      <c r="I53" s="12">
        <f t="shared" si="6"/>
        <v>1250</v>
      </c>
      <c r="J53" s="12">
        <f t="shared" si="7"/>
        <v>975</v>
      </c>
      <c r="K53" s="13">
        <v>-22</v>
      </c>
    </row>
    <row r="54" spans="2:22" ht="20.100000000000001" customHeight="1" thickBot="1" x14ac:dyDescent="0.3">
      <c r="B54" s="10" t="s">
        <v>2</v>
      </c>
      <c r="C54" s="15">
        <f t="shared" ref="C54:H54" si="11">C38+C42+C46+C53</f>
        <v>1403</v>
      </c>
      <c r="D54" s="15">
        <f t="shared" si="11"/>
        <v>1222</v>
      </c>
      <c r="E54" s="15">
        <f t="shared" si="11"/>
        <v>1165</v>
      </c>
      <c r="F54" s="15">
        <f t="shared" si="11"/>
        <v>821</v>
      </c>
      <c r="G54" s="15">
        <f t="shared" si="11"/>
        <v>1165</v>
      </c>
      <c r="H54" s="15">
        <f t="shared" si="11"/>
        <v>973</v>
      </c>
      <c r="I54" s="12">
        <f t="shared" si="6"/>
        <v>3733</v>
      </c>
      <c r="J54" s="12">
        <f t="shared" si="7"/>
        <v>3016</v>
      </c>
      <c r="K54" s="20">
        <v>-19.21</v>
      </c>
    </row>
    <row r="56" spans="2:22" ht="15.75" thickBot="1" x14ac:dyDescent="0.3">
      <c r="B56" s="25" t="s">
        <v>38</v>
      </c>
      <c r="C56" s="25"/>
      <c r="D56" s="25"/>
      <c r="E56" s="25"/>
      <c r="F56" s="25"/>
      <c r="G56" s="25"/>
      <c r="H56" s="25"/>
      <c r="I56" s="25"/>
      <c r="J56" s="25"/>
      <c r="K56" s="25"/>
    </row>
    <row r="57" spans="2:22" ht="15.75" customHeight="1" thickBot="1" x14ac:dyDescent="0.3">
      <c r="B57" s="26"/>
      <c r="C57" s="28" t="s">
        <v>1</v>
      </c>
      <c r="D57" s="29"/>
      <c r="E57" s="28" t="s">
        <v>36</v>
      </c>
      <c r="F57" s="29"/>
      <c r="G57" s="28" t="s">
        <v>37</v>
      </c>
      <c r="H57" s="29"/>
      <c r="I57" s="28" t="s">
        <v>2</v>
      </c>
      <c r="J57" s="30"/>
      <c r="K57" s="29"/>
    </row>
    <row r="58" spans="2:22" ht="15.75" thickBot="1" x14ac:dyDescent="0.3">
      <c r="B58" s="27"/>
      <c r="C58" s="9" t="s">
        <v>3</v>
      </c>
      <c r="D58" s="9" t="s">
        <v>4</v>
      </c>
      <c r="E58" s="9" t="s">
        <v>3</v>
      </c>
      <c r="F58" s="9" t="s">
        <v>4</v>
      </c>
      <c r="G58" s="9" t="s">
        <v>3</v>
      </c>
      <c r="H58" s="9" t="s">
        <v>4</v>
      </c>
      <c r="I58" s="9" t="s">
        <v>3</v>
      </c>
      <c r="J58" s="9" t="s">
        <v>4</v>
      </c>
      <c r="K58" s="9" t="s">
        <v>5</v>
      </c>
    </row>
    <row r="59" spans="2:22" ht="27" thickBot="1" x14ac:dyDescent="0.3">
      <c r="B59" s="22" t="s">
        <v>39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2">
        <v>0</v>
      </c>
      <c r="J59" s="12">
        <v>0</v>
      </c>
      <c r="K59" s="13">
        <v>0</v>
      </c>
    </row>
    <row r="60" spans="2:22" ht="27" thickBot="1" x14ac:dyDescent="0.3">
      <c r="B60" s="22" t="s">
        <v>40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2">
        <v>0</v>
      </c>
      <c r="J60" s="12">
        <v>0</v>
      </c>
      <c r="K60" s="13">
        <v>0</v>
      </c>
    </row>
    <row r="61" spans="2:22" ht="27" thickBot="1" x14ac:dyDescent="0.3">
      <c r="B61" s="24" t="s">
        <v>41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12">
        <v>0</v>
      </c>
      <c r="J61" s="12">
        <v>0</v>
      </c>
      <c r="K61" s="13">
        <v>0</v>
      </c>
    </row>
    <row r="62" spans="2:22" ht="27" thickBot="1" x14ac:dyDescent="0.3">
      <c r="B62" s="22" t="s">
        <v>42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6</v>
      </c>
      <c r="I62" s="12">
        <v>0</v>
      </c>
      <c r="J62" s="12">
        <v>6</v>
      </c>
      <c r="K62" s="13">
        <v>0</v>
      </c>
    </row>
    <row r="63" spans="2:22" ht="27" thickBot="1" x14ac:dyDescent="0.3">
      <c r="B63" s="22" t="s">
        <v>43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2">
        <v>0</v>
      </c>
      <c r="J63" s="12">
        <v>0</v>
      </c>
      <c r="K63" s="13">
        <v>0</v>
      </c>
    </row>
    <row r="64" spans="2:22" ht="27" thickBot="1" x14ac:dyDescent="0.3">
      <c r="B64" s="22" t="s">
        <v>44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2">
        <v>0</v>
      </c>
      <c r="J64" s="12">
        <v>0</v>
      </c>
      <c r="K64" s="13">
        <v>0</v>
      </c>
    </row>
    <row r="65" spans="2:11" ht="27" thickBot="1" x14ac:dyDescent="0.3">
      <c r="B65" s="24" t="s">
        <v>45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12">
        <v>0</v>
      </c>
      <c r="J65" s="12">
        <v>0</v>
      </c>
      <c r="K65" s="13">
        <v>0</v>
      </c>
    </row>
    <row r="66" spans="2:11" ht="27" thickBot="1" x14ac:dyDescent="0.3">
      <c r="B66" s="22" t="s">
        <v>46</v>
      </c>
      <c r="C66" s="18">
        <v>0</v>
      </c>
      <c r="D66" s="18">
        <v>0</v>
      </c>
      <c r="E66" s="18">
        <v>0</v>
      </c>
      <c r="F66" s="18">
        <v>4</v>
      </c>
      <c r="G66" s="18">
        <v>0</v>
      </c>
      <c r="H66" s="18">
        <v>0</v>
      </c>
      <c r="I66" s="12">
        <v>0</v>
      </c>
      <c r="J66" s="12">
        <v>4</v>
      </c>
      <c r="K66" s="13">
        <v>0</v>
      </c>
    </row>
    <row r="67" spans="2:11" ht="27" thickBot="1" x14ac:dyDescent="0.3">
      <c r="B67" s="22" t="s">
        <v>47</v>
      </c>
      <c r="C67" s="18">
        <v>0</v>
      </c>
      <c r="D67" s="18">
        <v>0</v>
      </c>
      <c r="E67" s="18">
        <v>0</v>
      </c>
      <c r="F67" s="18">
        <v>5</v>
      </c>
      <c r="G67" s="18">
        <v>0</v>
      </c>
      <c r="H67" s="18">
        <v>0</v>
      </c>
      <c r="I67" s="12">
        <v>0</v>
      </c>
      <c r="J67" s="12">
        <v>5</v>
      </c>
      <c r="K67" s="13">
        <v>0</v>
      </c>
    </row>
    <row r="68" spans="2:11" ht="15.75" thickBot="1" x14ac:dyDescent="0.3">
      <c r="B68" s="22" t="s">
        <v>48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2">
        <v>0</v>
      </c>
      <c r="J68" s="12">
        <v>0</v>
      </c>
      <c r="K68" s="13">
        <v>0</v>
      </c>
    </row>
    <row r="69" spans="2:11" ht="15" customHeight="1" thickBot="1" x14ac:dyDescent="0.3">
      <c r="B69" s="24" t="s">
        <v>49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12">
        <v>0</v>
      </c>
      <c r="J69" s="12">
        <v>0</v>
      </c>
      <c r="K69" s="13">
        <v>0</v>
      </c>
    </row>
    <row r="70" spans="2:11" ht="15.75" thickBot="1" x14ac:dyDescent="0.3">
      <c r="B70" s="22" t="s">
        <v>50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2">
        <v>0</v>
      </c>
      <c r="J70" s="12">
        <v>0</v>
      </c>
      <c r="K70" s="13">
        <v>0</v>
      </c>
    </row>
    <row r="71" spans="2:11" ht="27" thickBot="1" x14ac:dyDescent="0.3">
      <c r="B71" s="22" t="s">
        <v>51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2">
        <v>0</v>
      </c>
      <c r="J71" s="12">
        <v>0</v>
      </c>
      <c r="K71" s="13">
        <v>0</v>
      </c>
    </row>
    <row r="72" spans="2:11" ht="39.75" thickBot="1" x14ac:dyDescent="0.3">
      <c r="B72" s="22" t="s">
        <v>52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2">
        <v>0</v>
      </c>
      <c r="J72" s="12">
        <v>0</v>
      </c>
      <c r="K72" s="13">
        <v>0</v>
      </c>
    </row>
    <row r="73" spans="2:11" ht="39.75" thickBot="1" x14ac:dyDescent="0.3">
      <c r="B73" s="22" t="s">
        <v>53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2">
        <v>0</v>
      </c>
      <c r="J73" s="12">
        <v>0</v>
      </c>
      <c r="K73" s="13">
        <v>0</v>
      </c>
    </row>
    <row r="74" spans="2:11" ht="27" thickBot="1" x14ac:dyDescent="0.3">
      <c r="B74" s="22" t="s">
        <v>54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2">
        <v>0</v>
      </c>
      <c r="J74" s="12">
        <v>0</v>
      </c>
      <c r="K74" s="13">
        <v>0</v>
      </c>
    </row>
    <row r="75" spans="2:11" ht="15.75" thickBot="1" x14ac:dyDescent="0.3">
      <c r="B75" s="22" t="s">
        <v>55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2">
        <v>0</v>
      </c>
      <c r="J75" s="12">
        <v>0</v>
      </c>
      <c r="K75" s="13">
        <v>0</v>
      </c>
    </row>
    <row r="76" spans="2:11" ht="27" thickBot="1" x14ac:dyDescent="0.3">
      <c r="B76" s="24" t="s">
        <v>56</v>
      </c>
      <c r="C76" s="9">
        <v>0</v>
      </c>
      <c r="D76" s="9">
        <v>0</v>
      </c>
      <c r="E76" s="9">
        <v>0</v>
      </c>
      <c r="F76" s="9">
        <v>10</v>
      </c>
      <c r="G76" s="9">
        <v>0</v>
      </c>
      <c r="H76" s="9">
        <v>40</v>
      </c>
      <c r="I76" s="12">
        <v>0</v>
      </c>
      <c r="J76" s="12">
        <v>50</v>
      </c>
      <c r="K76" s="13">
        <v>0</v>
      </c>
    </row>
    <row r="77" spans="2:11" ht="39.75" thickBot="1" x14ac:dyDescent="0.3">
      <c r="B77" s="22" t="s">
        <v>57</v>
      </c>
      <c r="C77" s="15">
        <v>0</v>
      </c>
      <c r="D77" s="15">
        <v>0</v>
      </c>
      <c r="E77" s="15">
        <v>0</v>
      </c>
      <c r="F77" s="15">
        <v>6</v>
      </c>
      <c r="G77" s="15">
        <v>0</v>
      </c>
      <c r="H77" s="15">
        <v>5</v>
      </c>
      <c r="I77" s="12">
        <v>0</v>
      </c>
      <c r="J77" s="12">
        <v>11</v>
      </c>
      <c r="K77" s="20">
        <v>0</v>
      </c>
    </row>
    <row r="78" spans="2:11" ht="47.25" customHeight="1" thickBot="1" x14ac:dyDescent="0.3">
      <c r="B78" s="22" t="s">
        <v>58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2">
        <v>0</v>
      </c>
      <c r="J78" s="12">
        <v>0</v>
      </c>
      <c r="K78" s="20">
        <v>0</v>
      </c>
    </row>
    <row r="79" spans="2:11" ht="38.25" customHeight="1" thickBot="1" x14ac:dyDescent="0.3">
      <c r="B79" s="21" t="s">
        <v>59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13">
        <v>0</v>
      </c>
    </row>
    <row r="80" spans="2:11" ht="15.75" thickBot="1" x14ac:dyDescent="0.3">
      <c r="B80" s="22" t="s">
        <v>60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2">
        <v>0</v>
      </c>
      <c r="J80" s="12">
        <v>0</v>
      </c>
      <c r="K80" s="13">
        <v>0</v>
      </c>
    </row>
    <row r="81" spans="2:11" ht="27" thickBot="1" x14ac:dyDescent="0.3">
      <c r="B81" s="22" t="s">
        <v>61</v>
      </c>
      <c r="C81" s="18">
        <v>0</v>
      </c>
      <c r="D81" s="18">
        <v>0</v>
      </c>
      <c r="E81" s="18">
        <v>0</v>
      </c>
      <c r="F81" s="18">
        <v>3</v>
      </c>
      <c r="G81" s="18">
        <v>0</v>
      </c>
      <c r="H81" s="18">
        <v>30</v>
      </c>
      <c r="I81" s="12">
        <v>0</v>
      </c>
      <c r="J81" s="12">
        <v>33</v>
      </c>
      <c r="K81" s="13">
        <v>0</v>
      </c>
    </row>
    <row r="82" spans="2:11" ht="27" thickBot="1" x14ac:dyDescent="0.3">
      <c r="B82" s="24" t="s">
        <v>62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12">
        <v>0</v>
      </c>
      <c r="J82" s="12">
        <v>0</v>
      </c>
      <c r="K82" s="13">
        <v>0</v>
      </c>
    </row>
    <row r="83" spans="2:11" ht="27" thickBot="1" x14ac:dyDescent="0.3">
      <c r="B83" s="22" t="s">
        <v>63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2">
        <v>0</v>
      </c>
      <c r="J83" s="12">
        <v>0</v>
      </c>
      <c r="K83" s="13">
        <v>0</v>
      </c>
    </row>
    <row r="84" spans="2:11" ht="15.75" thickBot="1" x14ac:dyDescent="0.3">
      <c r="B84" s="22" t="s">
        <v>64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2">
        <v>0</v>
      </c>
      <c r="J84" s="12">
        <v>0</v>
      </c>
      <c r="K84" s="13">
        <v>0</v>
      </c>
    </row>
    <row r="85" spans="2:11" ht="27" thickBot="1" x14ac:dyDescent="0.3">
      <c r="B85" s="22" t="s">
        <v>65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2">
        <v>0</v>
      </c>
      <c r="J85" s="12">
        <v>0</v>
      </c>
      <c r="K85" s="13">
        <v>0</v>
      </c>
    </row>
    <row r="86" spans="2:11" ht="15.75" thickBot="1" x14ac:dyDescent="0.3">
      <c r="B86" s="24" t="s">
        <v>66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12">
        <v>0</v>
      </c>
      <c r="J86" s="12">
        <v>0</v>
      </c>
      <c r="K86" s="13">
        <v>0</v>
      </c>
    </row>
    <row r="87" spans="2:11" ht="27" thickBot="1" x14ac:dyDescent="0.3">
      <c r="B87" s="22" t="s">
        <v>67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2">
        <v>0</v>
      </c>
      <c r="J87" s="12">
        <v>0</v>
      </c>
      <c r="K87" s="9">
        <v>0</v>
      </c>
    </row>
    <row r="88" spans="2:11" ht="27" thickBot="1" x14ac:dyDescent="0.3">
      <c r="B88" s="22" t="s">
        <v>68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2">
        <v>0</v>
      </c>
      <c r="J88" s="12">
        <v>0</v>
      </c>
      <c r="K88" s="13">
        <v>0</v>
      </c>
    </row>
    <row r="89" spans="2:11" ht="27" thickBot="1" x14ac:dyDescent="0.3">
      <c r="B89" s="22" t="s">
        <v>69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2">
        <v>0</v>
      </c>
      <c r="J89" s="12">
        <v>0</v>
      </c>
      <c r="K89" s="13">
        <v>0</v>
      </c>
    </row>
    <row r="90" spans="2:11" ht="27" thickBot="1" x14ac:dyDescent="0.3">
      <c r="B90" s="24" t="s">
        <v>70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12">
        <v>0</v>
      </c>
      <c r="J90" s="12">
        <v>0</v>
      </c>
      <c r="K90" s="13">
        <v>0</v>
      </c>
    </row>
    <row r="91" spans="2:11" ht="27" thickBot="1" x14ac:dyDescent="0.3">
      <c r="B91" s="22" t="s">
        <v>71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2">
        <v>0</v>
      </c>
      <c r="J91" s="12">
        <v>0</v>
      </c>
      <c r="K91" s="13">
        <v>0</v>
      </c>
    </row>
    <row r="92" spans="2:11" ht="15.75" thickBot="1" x14ac:dyDescent="0.3">
      <c r="B92" s="22" t="s">
        <v>72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2">
        <v>0</v>
      </c>
      <c r="J92" s="12">
        <v>0</v>
      </c>
      <c r="K92" s="13">
        <v>0</v>
      </c>
    </row>
    <row r="93" spans="2:11" ht="15.75" thickBot="1" x14ac:dyDescent="0.3">
      <c r="B93" s="22" t="s">
        <v>2</v>
      </c>
      <c r="C93" s="18">
        <v>0</v>
      </c>
      <c r="D93" s="18">
        <v>0</v>
      </c>
      <c r="E93" s="18">
        <v>0</v>
      </c>
      <c r="F93" s="18">
        <v>28</v>
      </c>
      <c r="G93" s="18">
        <v>0</v>
      </c>
      <c r="H93" s="18">
        <v>81</v>
      </c>
      <c r="I93" s="12">
        <v>0</v>
      </c>
      <c r="J93" s="12">
        <v>109</v>
      </c>
      <c r="K93" s="13">
        <v>109</v>
      </c>
    </row>
    <row r="94" spans="2:11" x14ac:dyDescent="0.25">
      <c r="B94" s="2" t="s">
        <v>34</v>
      </c>
      <c r="C94" s="23"/>
    </row>
  </sheetData>
  <mergeCells count="37">
    <mergeCell ref="B4:K4"/>
    <mergeCell ref="B15:I15"/>
    <mergeCell ref="B21:I21"/>
    <mergeCell ref="I28:K28"/>
    <mergeCell ref="B22:B23"/>
    <mergeCell ref="B27:I27"/>
    <mergeCell ref="C22:D22"/>
    <mergeCell ref="I8:K8"/>
    <mergeCell ref="B16:B17"/>
    <mergeCell ref="C16:D16"/>
    <mergeCell ref="B8:B9"/>
    <mergeCell ref="C8:D8"/>
    <mergeCell ref="I16:K16"/>
    <mergeCell ref="B6:D6"/>
    <mergeCell ref="E8:F8"/>
    <mergeCell ref="E16:F16"/>
    <mergeCell ref="G8:H8"/>
    <mergeCell ref="G16:H16"/>
    <mergeCell ref="G22:H22"/>
    <mergeCell ref="G28:H28"/>
    <mergeCell ref="G34:H34"/>
    <mergeCell ref="B33:I33"/>
    <mergeCell ref="B34:B35"/>
    <mergeCell ref="C34:D34"/>
    <mergeCell ref="I34:K34"/>
    <mergeCell ref="I22:K22"/>
    <mergeCell ref="B28:B29"/>
    <mergeCell ref="C28:D28"/>
    <mergeCell ref="E22:F22"/>
    <mergeCell ref="E28:F28"/>
    <mergeCell ref="E34:F34"/>
    <mergeCell ref="B56:K56"/>
    <mergeCell ref="B57:B58"/>
    <mergeCell ref="C57:D57"/>
    <mergeCell ref="E57:F57"/>
    <mergeCell ref="G57:H57"/>
    <mergeCell ref="I57:K57"/>
  </mergeCells>
  <pageMargins left="0.19685039370078741" right="0" top="0.19685039370078741" bottom="0.11811023622047245" header="0" footer="0"/>
  <pageSetup paperSize="9" scale="74" fitToHeight="0" orientation="portrait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Solange Fidelis de Brito</cp:lastModifiedBy>
  <cp:revision/>
  <cp:lastPrinted>2025-04-11T17:06:40Z</cp:lastPrinted>
  <dcterms:created xsi:type="dcterms:W3CDTF">2024-03-18T14:08:47Z</dcterms:created>
  <dcterms:modified xsi:type="dcterms:W3CDTF">2025-04-14T12:11:46Z</dcterms:modified>
  <cp:category/>
  <cp:contentStatus/>
</cp:coreProperties>
</file>